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charts/chart66.xml" ContentType="application/vnd.openxmlformats-officedocument.drawingml.chart+xml"/>
  <Override PartName="/xl/charts/style63.xml" ContentType="application/vnd.ms-office.chartstyle+xml"/>
  <Override PartName="/xl/charts/colors63.xml" ContentType="application/vnd.ms-office.chartcolorstyle+xml"/>
  <Override PartName="/xl/charts/chart67.xml" ContentType="application/vnd.openxmlformats-officedocument.drawingml.chart+xml"/>
  <Override PartName="/xl/charts/style64.xml" ContentType="application/vnd.ms-office.chartstyle+xml"/>
  <Override PartName="/xl/charts/colors64.xml" ContentType="application/vnd.ms-office.chartcolorstyle+xml"/>
  <Override PartName="/xl/charts/chart68.xml" ContentType="application/vnd.openxmlformats-officedocument.drawingml.chart+xml"/>
  <Override PartName="/xl/charts/style65.xml" ContentType="application/vnd.ms-office.chartstyle+xml"/>
  <Override PartName="/xl/charts/colors65.xml" ContentType="application/vnd.ms-office.chartcolorstyle+xml"/>
  <Override PartName="/xl/charts/chart69.xml" ContentType="application/vnd.openxmlformats-officedocument.drawingml.chart+xml"/>
  <Override PartName="/xl/charts/style66.xml" ContentType="application/vnd.ms-office.chartstyle+xml"/>
  <Override PartName="/xl/charts/colors66.xml" ContentType="application/vnd.ms-office.chartcolorstyle+xml"/>
  <Override PartName="/xl/charts/chart70.xml" ContentType="application/vnd.openxmlformats-officedocument.drawingml.chart+xml"/>
  <Override PartName="/xl/charts/style67.xml" ContentType="application/vnd.ms-office.chartstyle+xml"/>
  <Override PartName="/xl/charts/colors67.xml" ContentType="application/vnd.ms-office.chartcolorstyle+xml"/>
  <Override PartName="/xl/charts/chart71.xml" ContentType="application/vnd.openxmlformats-officedocument.drawingml.chart+xml"/>
  <Override PartName="/xl/charts/style68.xml" ContentType="application/vnd.ms-office.chartstyle+xml"/>
  <Override PartName="/xl/charts/colors68.xml" ContentType="application/vnd.ms-office.chartcolorstyle+xml"/>
  <Override PartName="/xl/charts/chart72.xml" ContentType="application/vnd.openxmlformats-officedocument.drawingml.chart+xml"/>
  <Override PartName="/xl/charts/style69.xml" ContentType="application/vnd.ms-office.chartstyle+xml"/>
  <Override PartName="/xl/charts/colors69.xml" ContentType="application/vnd.ms-office.chartcolorstyle+xml"/>
  <Override PartName="/xl/charts/chart73.xml" ContentType="application/vnd.openxmlformats-officedocument.drawingml.chart+xml"/>
  <Override PartName="/xl/charts/style70.xml" ContentType="application/vnd.ms-office.chartstyle+xml"/>
  <Override PartName="/xl/charts/colors7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azabu\project\2022\P220061701_地域と学校の新たな協働体制の構築のための実証研究~コミュニティ_スクールの機能充実による教職員への効果検証等~\5_ポートフォリオ簡易版\"/>
    </mc:Choice>
  </mc:AlternateContent>
  <xr:revisionPtr revIDLastSave="0" documentId="13_ncr:1_{90E844EB-DF95-4378-BB0A-EB68570FBE52}" xr6:coauthVersionLast="47" xr6:coauthVersionMax="47" xr10:uidLastSave="{00000000-0000-0000-0000-000000000000}"/>
  <bookViews>
    <workbookView xWindow="-120" yWindow="-120" windowWidth="30960" windowHeight="17070" xr2:uid="{555D1427-95A8-4D1B-843E-EBADEDC06153}"/>
  </bookViews>
  <sheets>
    <sheet name="ポートフォリオ" sheetId="1" r:id="rId1"/>
    <sheet name="【協議会】調査" sheetId="5" r:id="rId2"/>
    <sheet name="【地域】調査" sheetId="6" r:id="rId3"/>
    <sheet name="【保護者】調査" sheetId="7" r:id="rId4"/>
    <sheet name="【教職員】調査" sheetId="8" r:id="rId5"/>
    <sheet name="【児童・生徒】調査" sheetId="9" r:id="rId6"/>
  </sheets>
  <definedNames>
    <definedName name="_xlnm._FilterDatabase" localSheetId="4" hidden="1">【教職員】調査!$A$5:$AH$128</definedName>
    <definedName name="_xlnm._FilterDatabase" localSheetId="3" hidden="1">【保護者】調査!$A$5:$AM$357</definedName>
    <definedName name="_xlnm.Print_Area" localSheetId="0">ポートフォリオ!$A$1:$BO$366</definedName>
    <definedName name="Z_0937A203_24F4_4875_ADC3_CAFDD2462FB1_.wvu.FilterData" localSheetId="4" hidden="1">【教職員】調査!$A$5:$AH$128</definedName>
    <definedName name="Z_0937A203_24F4_4875_ADC3_CAFDD2462FB1_.wvu.FilterData" localSheetId="3" hidden="1">【保護者】調査!$A$5:$AM$357</definedName>
    <definedName name="Z_EF8F293B_1A0E_4D17_8171_F3C5129F23DA_.wvu.FilterData" localSheetId="4" hidden="1">【教職員】調査!$A$5:$AH$128</definedName>
    <definedName name="Z_EF8F293B_1A0E_4D17_8171_F3C5129F23DA_.wvu.FilterData" localSheetId="3" hidden="1">【保護者】調査!$A$5:$AM$357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 i="7" l="1"/>
  <c r="U1" i="7"/>
  <c r="E1" i="7"/>
  <c r="F1" i="7"/>
  <c r="G1" i="7"/>
  <c r="H1" i="7"/>
  <c r="I1" i="7"/>
  <c r="J1" i="7"/>
  <c r="K1" i="7"/>
  <c r="L1" i="7"/>
  <c r="M1" i="7"/>
  <c r="N1" i="7"/>
  <c r="O1" i="7"/>
  <c r="P1" i="7"/>
  <c r="Q1" i="7"/>
  <c r="R1" i="7"/>
  <c r="S1" i="7"/>
  <c r="T1" i="7"/>
  <c r="V1" i="7"/>
  <c r="W1" i="7"/>
  <c r="X1" i="7"/>
  <c r="Z1" i="7"/>
  <c r="AA1" i="7"/>
  <c r="AB1" i="7"/>
  <c r="AC1" i="7"/>
  <c r="AD1" i="7"/>
  <c r="AE1" i="7"/>
  <c r="AF1" i="7"/>
  <c r="AG1" i="7"/>
  <c r="AH1" i="7"/>
  <c r="AI1" i="7"/>
  <c r="AJ1" i="7"/>
  <c r="AK1" i="7"/>
  <c r="AL1" i="7"/>
  <c r="AM1" i="7"/>
  <c r="D1" i="7"/>
  <c r="W1" i="6"/>
  <c r="E1" i="6"/>
  <c r="F1" i="6"/>
  <c r="G1" i="6"/>
  <c r="H1" i="6"/>
  <c r="I1" i="6"/>
  <c r="J1" i="6"/>
  <c r="K1" i="6"/>
  <c r="L1" i="6"/>
  <c r="M1" i="6"/>
  <c r="N1" i="6"/>
  <c r="O1" i="6"/>
  <c r="P1" i="6"/>
  <c r="Q1" i="6"/>
  <c r="R1" i="6"/>
  <c r="S1" i="6"/>
  <c r="T1" i="6"/>
  <c r="U1" i="6"/>
  <c r="V1" i="6"/>
  <c r="X1" i="6"/>
  <c r="Y1" i="6"/>
  <c r="Z1" i="6"/>
  <c r="AA1" i="6"/>
  <c r="AB1" i="6"/>
  <c r="AC1" i="6"/>
  <c r="AD1" i="6"/>
  <c r="AE1" i="6"/>
  <c r="AF1" i="6"/>
  <c r="AG1" i="6"/>
  <c r="AH1" i="6"/>
  <c r="AI1" i="6"/>
  <c r="AJ1" i="6"/>
  <c r="AK1" i="6"/>
  <c r="AL1" i="6"/>
  <c r="D1" i="6"/>
  <c r="AC1" i="5"/>
  <c r="AB1" i="5"/>
  <c r="AA1" i="5"/>
  <c r="Z1" i="5"/>
  <c r="Y1" i="5"/>
  <c r="X1" i="5"/>
  <c r="W1" i="5"/>
  <c r="V1" i="5"/>
  <c r="U1" i="5"/>
  <c r="T1" i="5"/>
  <c r="S1" i="5"/>
  <c r="R1" i="5"/>
  <c r="Q1" i="5"/>
  <c r="P1" i="5"/>
  <c r="O1" i="5"/>
  <c r="N1" i="5"/>
  <c r="M1" i="5"/>
  <c r="L1" i="5"/>
  <c r="K1" i="5"/>
  <c r="J1" i="5"/>
  <c r="I1" i="5"/>
  <c r="H1" i="5"/>
  <c r="G1" i="5"/>
  <c r="F1" i="5"/>
  <c r="E1" i="5"/>
  <c r="D1" i="5"/>
  <c r="C1" i="5"/>
  <c r="AF2" i="7"/>
  <c r="E2" i="7"/>
  <c r="F2" i="7"/>
  <c r="G2" i="7"/>
  <c r="H2" i="7"/>
  <c r="I2" i="7"/>
  <c r="J2" i="7"/>
  <c r="K2" i="7"/>
  <c r="L2" i="7"/>
  <c r="M2" i="7"/>
  <c r="N2" i="7"/>
  <c r="O2" i="7"/>
  <c r="P2" i="7"/>
  <c r="Q2" i="7"/>
  <c r="R2" i="7"/>
  <c r="S2" i="7"/>
  <c r="T2" i="7"/>
  <c r="U2" i="7"/>
  <c r="V2" i="7"/>
  <c r="W2" i="7"/>
  <c r="X2" i="7"/>
  <c r="Y2" i="7"/>
  <c r="Z2" i="7"/>
  <c r="AA2" i="7"/>
  <c r="AB2" i="7"/>
  <c r="AC2" i="7"/>
  <c r="AD2" i="7"/>
  <c r="AE2" i="7"/>
  <c r="AG2" i="7"/>
  <c r="AH2" i="7"/>
  <c r="AI2" i="7"/>
  <c r="AJ2" i="7"/>
  <c r="AK2" i="7"/>
  <c r="AL2" i="7"/>
  <c r="AM2" i="7"/>
  <c r="D2" i="7"/>
  <c r="AC2" i="6"/>
  <c r="E2" i="6"/>
  <c r="F2" i="6"/>
  <c r="G2" i="6"/>
  <c r="H2" i="6"/>
  <c r="I2" i="6"/>
  <c r="J2" i="6"/>
  <c r="K2" i="6"/>
  <c r="L2" i="6"/>
  <c r="M2" i="6"/>
  <c r="N2" i="6"/>
  <c r="O2" i="6"/>
  <c r="P2" i="6"/>
  <c r="Q2" i="6"/>
  <c r="R2" i="6"/>
  <c r="S2" i="6"/>
  <c r="T2" i="6"/>
  <c r="U2" i="6"/>
  <c r="V2" i="6"/>
  <c r="W2" i="6"/>
  <c r="X2" i="6"/>
  <c r="Y2" i="6"/>
  <c r="Z2" i="6"/>
  <c r="AA2" i="6"/>
  <c r="AB2" i="6"/>
  <c r="AD2" i="6"/>
  <c r="AE2" i="6"/>
  <c r="AF2" i="6"/>
  <c r="AG2" i="6"/>
  <c r="AH2" i="6"/>
  <c r="AI2" i="6"/>
  <c r="AJ2" i="6"/>
  <c r="AK2" i="6"/>
  <c r="AL2" i="6"/>
  <c r="D2" i="6"/>
  <c r="D2" i="5"/>
  <c r="E2" i="5"/>
  <c r="F2" i="5"/>
  <c r="G2" i="5"/>
  <c r="H2" i="5"/>
  <c r="I2" i="5"/>
  <c r="J2" i="5"/>
  <c r="K2" i="5"/>
  <c r="L2" i="5"/>
  <c r="M2" i="5"/>
  <c r="N2" i="5"/>
  <c r="O2" i="5"/>
  <c r="P2" i="5"/>
  <c r="Q2" i="5"/>
  <c r="R2" i="5"/>
  <c r="S2" i="5"/>
  <c r="T2" i="5"/>
  <c r="U2" i="5"/>
  <c r="V2" i="5"/>
  <c r="W2" i="5"/>
  <c r="X2" i="5"/>
  <c r="Y2" i="5"/>
  <c r="Z2" i="5"/>
  <c r="AA2" i="5"/>
  <c r="AB2" i="5"/>
  <c r="AC2" i="5"/>
  <c r="C2" i="5"/>
  <c r="BF58" i="1"/>
  <c r="BT344" i="1" a="1"/>
  <c r="BT213" i="1" a="1"/>
  <c r="BT60" i="1" a="1"/>
  <c r="BT301" i="1" a="1"/>
  <c r="BT263" i="1" a="1"/>
  <c r="BT66" i="1" a="1"/>
  <c r="BT274" i="1" a="1"/>
  <c r="BT186" i="1" a="1"/>
  <c r="BT306" i="1" a="1"/>
  <c r="BT150" i="1" a="1"/>
  <c r="AD288" i="1"/>
  <c r="BT334" i="1" a="1"/>
  <c r="BT302" i="1" a="1"/>
  <c r="BT146" i="1" a="1"/>
  <c r="BT245" i="1" a="1"/>
  <c r="BT165" i="1" a="1"/>
  <c r="BT246" i="1" a="1"/>
  <c r="BT257" i="1" a="1"/>
  <c r="BT288" i="1" a="1"/>
  <c r="BT303" i="1" a="1"/>
  <c r="BT262" i="1" a="1"/>
  <c r="BT242" i="1" a="1"/>
  <c r="BT203" i="1" a="1"/>
  <c r="BT169" i="1" a="1"/>
  <c r="BT180" i="1" a="1"/>
  <c r="BT314" i="1" a="1"/>
  <c r="BT119" i="1" a="1"/>
  <c r="BT319" i="1" a="1"/>
  <c r="AD162" i="1"/>
  <c r="BT100" i="1" a="1"/>
  <c r="BT116" i="1" a="1"/>
  <c r="BT188" i="1" a="1"/>
  <c r="BT361" i="1" a="1"/>
  <c r="BT88" i="1" a="1"/>
  <c r="BT170" i="1" a="1"/>
  <c r="BT79" i="1" a="1"/>
  <c r="BT254" i="1" a="1"/>
  <c r="BT305" i="1" a="1"/>
  <c r="BT328" i="1" a="1"/>
  <c r="BT256" i="1" a="1"/>
  <c r="BT316" i="1" a="1"/>
  <c r="BT87" i="1" a="1"/>
  <c r="BT355" i="1" a="1"/>
  <c r="AD305" i="1"/>
  <c r="BT349" i="1" a="1"/>
  <c r="BT292" i="1" a="1"/>
  <c r="BT352" i="1" a="1"/>
  <c r="BT210" i="1" a="1"/>
  <c r="BT244" i="1" a="1"/>
  <c r="BT189" i="1" a="1"/>
  <c r="BT121" i="1" a="1"/>
  <c r="AD120" i="1"/>
  <c r="AD59" i="1"/>
  <c r="AD259" i="1"/>
  <c r="BT106" i="1" a="1"/>
  <c r="BT85" i="1" a="1"/>
  <c r="BT145" i="1" a="1"/>
  <c r="BT250" i="1" a="1"/>
  <c r="BT59" i="1" a="1"/>
  <c r="BT161" i="1" a="1"/>
  <c r="BT172" i="1" a="1"/>
  <c r="BT345" i="1" a="1"/>
  <c r="BT359" i="1" a="1"/>
  <c r="BT351" i="1" a="1"/>
  <c r="BT296" i="1" a="1"/>
  <c r="BT223" i="1" a="1"/>
  <c r="BT318" i="1" a="1"/>
  <c r="BT77" i="1" a="1"/>
  <c r="BT153" i="1" a="1"/>
  <c r="BT299" i="1" a="1"/>
  <c r="BT192" i="1" a="1"/>
  <c r="BT260" i="1" a="1"/>
  <c r="BT363" i="1" a="1"/>
  <c r="BT89" i="1" a="1"/>
  <c r="AD116" i="1"/>
  <c r="BT226" i="1" a="1"/>
  <c r="BT238" i="1" a="1"/>
  <c r="BT348" i="1" a="1"/>
  <c r="BT290" i="1" a="1"/>
  <c r="BT149" i="1" a="1"/>
  <c r="BT323" i="1" a="1"/>
  <c r="BT212" i="1" a="1"/>
  <c r="BT163" i="1" a="1"/>
  <c r="BT105" i="1" a="1"/>
  <c r="AD365" i="1"/>
  <c r="BT68" i="1" a="1"/>
  <c r="AD301" i="1"/>
  <c r="BT364" i="1" a="1"/>
  <c r="BT227" i="1" a="1"/>
  <c r="BT249" i="1" a="1"/>
  <c r="BT104" i="1" a="1"/>
  <c r="BT326" i="1" a="1"/>
  <c r="AD255" i="1"/>
  <c r="BT356" i="1" a="1"/>
  <c r="AD226" i="1"/>
  <c r="BT191" i="1" a="1"/>
  <c r="BT360" i="1" a="1"/>
  <c r="BT204" i="1" a="1"/>
  <c r="BT135" i="1" a="1"/>
  <c r="BT240" i="1" a="1"/>
  <c r="BT273" i="1" a="1"/>
  <c r="BT335" i="1" a="1"/>
  <c r="BT84" i="1" a="1"/>
  <c r="BT215" i="1" a="1"/>
  <c r="AD118" i="1"/>
  <c r="BT280" i="1" a="1"/>
  <c r="AD297" i="1"/>
  <c r="BT73" i="1" a="1"/>
  <c r="BT136" i="1" a="1"/>
  <c r="BT201" i="1" a="1"/>
  <c r="BT90" i="1" a="1"/>
  <c r="BT133" i="1" a="1"/>
  <c r="BT251" i="1" a="1"/>
  <c r="BT118" i="1" a="1"/>
  <c r="BT162" i="1" a="1"/>
  <c r="AD229" i="1"/>
  <c r="BT75" i="1" a="1"/>
  <c r="AD165" i="1"/>
  <c r="AD223" i="1"/>
  <c r="BT330" i="1" a="1"/>
  <c r="BT171" i="1" a="1"/>
  <c r="BT297" i="1" a="1"/>
  <c r="BT83" i="1" a="1"/>
  <c r="BT230" i="1" a="1"/>
  <c r="BT321" i="1" a="1"/>
  <c r="BT144" i="1" a="1"/>
  <c r="BT293" i="1" a="1"/>
  <c r="BT336" i="1" a="1"/>
  <c r="BT114" i="1" a="1"/>
  <c r="BT276" i="1" a="1"/>
  <c r="BT103" i="1" a="1"/>
  <c r="AD276" i="1"/>
  <c r="BT279" i="1" a="1"/>
  <c r="BT131" i="1" a="1"/>
  <c r="AD247" i="1"/>
  <c r="BT272" i="1" a="1"/>
  <c r="BT152" i="1" a="1"/>
  <c r="BT102" i="1" a="1"/>
  <c r="BT82" i="1" a="1"/>
  <c r="AD121" i="1"/>
  <c r="BT78" i="1" a="1"/>
  <c r="BT200" i="1" a="1"/>
  <c r="BT206" i="1" a="1"/>
  <c r="BT259" i="1" a="1"/>
  <c r="BT61" i="1" a="1"/>
  <c r="BT209" i="1" a="1"/>
  <c r="AD280" i="1"/>
  <c r="AD250" i="1"/>
  <c r="BT239" i="1" a="1"/>
  <c r="BT252" i="1" a="1"/>
  <c r="BT229" i="1" a="1"/>
  <c r="BT329" i="1" a="1"/>
  <c r="BT315" i="1" a="1"/>
  <c r="BT331" i="1" a="1"/>
  <c r="BT168" i="1" a="1"/>
  <c r="BT63" i="1" a="1"/>
  <c r="BT147" i="1" a="1"/>
  <c r="BT243" i="1" a="1"/>
  <c r="BT129" i="1" a="1"/>
  <c r="BT365" i="1" a="1"/>
  <c r="BT333" i="1" a="1"/>
  <c r="AD262" i="1"/>
  <c r="AD119" i="1"/>
  <c r="BT71" i="1" a="1"/>
  <c r="BT366" i="1" a="1"/>
  <c r="BT185" i="1" a="1"/>
  <c r="BT99" i="1" a="1"/>
  <c r="BT72" i="1" a="1"/>
  <c r="BT190" i="1" a="1"/>
  <c r="BT120" i="1" a="1"/>
  <c r="BT67" i="1" a="1"/>
  <c r="AD366" i="1"/>
  <c r="BT277" i="1" a="1"/>
  <c r="BT271" i="1" a="1"/>
  <c r="BT166" i="1" a="1"/>
  <c r="BT358" i="1" a="1"/>
  <c r="AD115" i="1"/>
  <c r="BT205" i="1" a="1"/>
  <c r="BT214" i="1" a="1"/>
  <c r="BT65" i="1" a="1"/>
  <c r="BT325" i="1" a="1"/>
  <c r="AD114" i="1"/>
  <c r="BT76" i="1" a="1"/>
  <c r="BT70" i="1" a="1"/>
  <c r="BT130" i="1" a="1"/>
  <c r="BT81" i="1" a="1"/>
  <c r="BT295" i="1" a="1"/>
  <c r="BT289" i="1" a="1"/>
  <c r="BT181" i="1" a="1"/>
  <c r="BT298" i="1" a="1"/>
  <c r="BT184" i="1" a="1"/>
  <c r="BT346" i="1" a="1"/>
  <c r="BT98" i="1" a="1"/>
  <c r="BT207" i="1" a="1"/>
  <c r="BT224" i="1" a="1"/>
  <c r="BT353" i="1" a="1"/>
  <c r="BT182" i="1" a="1"/>
  <c r="BT134" i="1" a="1"/>
  <c r="BT255" i="1" a="1"/>
  <c r="BT62" i="1" a="1"/>
  <c r="AD98" i="1"/>
  <c r="BT115" i="1" a="1"/>
  <c r="BT322" i="1" a="1"/>
  <c r="BT366" i="1" l="1"/>
  <c r="BT365" i="1"/>
  <c r="BT364" i="1"/>
  <c r="BT363" i="1"/>
  <c r="BT361" i="1"/>
  <c r="BT360" i="1"/>
  <c r="BT359" i="1"/>
  <c r="BT358" i="1"/>
  <c r="BT356" i="1"/>
  <c r="BT355" i="1"/>
  <c r="BT352" i="1"/>
  <c r="BT353" i="1"/>
  <c r="BT351" i="1"/>
  <c r="BT348" i="1"/>
  <c r="BT349" i="1"/>
  <c r="BT346" i="1"/>
  <c r="BT345" i="1"/>
  <c r="BT344" i="1"/>
  <c r="BT333" i="1"/>
  <c r="BT336" i="1"/>
  <c r="BT335" i="1"/>
  <c r="BT334" i="1"/>
  <c r="BT330" i="1"/>
  <c r="BT329" i="1"/>
  <c r="BT328" i="1"/>
  <c r="BT331" i="1"/>
  <c r="BT326" i="1"/>
  <c r="BT325" i="1"/>
  <c r="BT322" i="1"/>
  <c r="BT323" i="1"/>
  <c r="BT321" i="1"/>
  <c r="BT318" i="1"/>
  <c r="BT319" i="1"/>
  <c r="BT315" i="1"/>
  <c r="BT316" i="1"/>
  <c r="BT314" i="1"/>
  <c r="BT306" i="1"/>
  <c r="BT305" i="1"/>
  <c r="BT303" i="1"/>
  <c r="BT302" i="1"/>
  <c r="BT301" i="1"/>
  <c r="BT299" i="1"/>
  <c r="BT298" i="1"/>
  <c r="BT297" i="1"/>
  <c r="BT296" i="1"/>
  <c r="BT295" i="1"/>
  <c r="BT293" i="1"/>
  <c r="BT292" i="1"/>
  <c r="BT290" i="1"/>
  <c r="BT289" i="1"/>
  <c r="BT288" i="1"/>
  <c r="BT280" i="1"/>
  <c r="BT279" i="1"/>
  <c r="BT277" i="1"/>
  <c r="BT276" i="1"/>
  <c r="BT274" i="1"/>
  <c r="BT273" i="1"/>
  <c r="BT272" i="1"/>
  <c r="BT271" i="1"/>
  <c r="BT263" i="1"/>
  <c r="BT262" i="1"/>
  <c r="BT260" i="1"/>
  <c r="BT259" i="1"/>
  <c r="BT257" i="1"/>
  <c r="BT256" i="1"/>
  <c r="BT255" i="1"/>
  <c r="BT254" i="1"/>
  <c r="BT252" i="1"/>
  <c r="BT251" i="1"/>
  <c r="BT250" i="1"/>
  <c r="BT249" i="1"/>
  <c r="BT246" i="1"/>
  <c r="BT245" i="1"/>
  <c r="BT244" i="1"/>
  <c r="BT243" i="1"/>
  <c r="BT242" i="1"/>
  <c r="BT240" i="1"/>
  <c r="BT239" i="1"/>
  <c r="BT238" i="1"/>
  <c r="BT230" i="1"/>
  <c r="BT229" i="1"/>
  <c r="BT227" i="1"/>
  <c r="BT226" i="1"/>
  <c r="BT224" i="1"/>
  <c r="BT223" i="1"/>
  <c r="BT215" i="1"/>
  <c r="BT214" i="1"/>
  <c r="BT213" i="1"/>
  <c r="BT212" i="1"/>
  <c r="BT210" i="1"/>
  <c r="BT209" i="1"/>
  <c r="BT207" i="1"/>
  <c r="BT206" i="1"/>
  <c r="BT205" i="1"/>
  <c r="BT204" i="1"/>
  <c r="BT203" i="1"/>
  <c r="BT201" i="1"/>
  <c r="BT200" i="1"/>
  <c r="BT192" i="1"/>
  <c r="BT191" i="1"/>
  <c r="BT190" i="1"/>
  <c r="BT189" i="1"/>
  <c r="BT188" i="1"/>
  <c r="BT186" i="1"/>
  <c r="BT185" i="1"/>
  <c r="BT184" i="1"/>
  <c r="BT182" i="1"/>
  <c r="BT181" i="1"/>
  <c r="BT180" i="1"/>
  <c r="BT172" i="1"/>
  <c r="BT171" i="1"/>
  <c r="BT170" i="1"/>
  <c r="BT169" i="1"/>
  <c r="BT168" i="1"/>
  <c r="BT166" i="1"/>
  <c r="BT165" i="1"/>
  <c r="BT163" i="1"/>
  <c r="BT162" i="1"/>
  <c r="BT161" i="1"/>
  <c r="BT153" i="1"/>
  <c r="BT152" i="1"/>
  <c r="BT150" i="1"/>
  <c r="BT149" i="1"/>
  <c r="BT147" i="1"/>
  <c r="BT146" i="1"/>
  <c r="BT145" i="1"/>
  <c r="BT144" i="1"/>
  <c r="BT136" i="1"/>
  <c r="BT135" i="1"/>
  <c r="BT134" i="1"/>
  <c r="BT133" i="1"/>
  <c r="BT131" i="1"/>
  <c r="BT130" i="1"/>
  <c r="BT129" i="1"/>
  <c r="BT121" i="1"/>
  <c r="BT120" i="1"/>
  <c r="BT119" i="1"/>
  <c r="BT118" i="1"/>
  <c r="BT116" i="1"/>
  <c r="BT115" i="1"/>
  <c r="BT114" i="1"/>
  <c r="BT106" i="1"/>
  <c r="BT105" i="1"/>
  <c r="BT104" i="1"/>
  <c r="BT103" i="1"/>
  <c r="BT102" i="1"/>
  <c r="BT100" i="1"/>
  <c r="BT99" i="1"/>
  <c r="BT98" i="1"/>
  <c r="BT89" i="1"/>
  <c r="BT87" i="1"/>
  <c r="BT90" i="1"/>
  <c r="BT88" i="1"/>
  <c r="BT82" i="1"/>
  <c r="BT84" i="1"/>
  <c r="BT81" i="1"/>
  <c r="BT85" i="1"/>
  <c r="BT83" i="1"/>
  <c r="BT76" i="1"/>
  <c r="BT78" i="1"/>
  <c r="BT79" i="1"/>
  <c r="BT75" i="1"/>
  <c r="BT77" i="1"/>
  <c r="BT70" i="1"/>
  <c r="BT72" i="1"/>
  <c r="BT73" i="1"/>
  <c r="BT71" i="1"/>
  <c r="BT67" i="1"/>
  <c r="BT68" i="1"/>
  <c r="BT65" i="1"/>
  <c r="BT66" i="1"/>
  <c r="BT60" i="1"/>
  <c r="BT62" i="1"/>
  <c r="BT63" i="1"/>
  <c r="BT61" i="1"/>
  <c r="BT59" i="1"/>
  <c r="BB59" i="1"/>
  <c r="AL120" i="1"/>
  <c r="AH120" i="1"/>
  <c r="BB120" i="1"/>
  <c r="AH119" i="1"/>
  <c r="BB119" i="1"/>
  <c r="AL119" i="1"/>
  <c r="AD117" i="1"/>
  <c r="BB117" i="1" s="1"/>
  <c r="BB118" i="1"/>
  <c r="AL118" i="1"/>
  <c r="AH118" i="1"/>
  <c r="BB121" i="1"/>
  <c r="AL121" i="1"/>
  <c r="AH121" i="1"/>
  <c r="AH114" i="1"/>
  <c r="BB114" i="1"/>
  <c r="AL114" i="1"/>
  <c r="BB116" i="1"/>
  <c r="AL116" i="1"/>
  <c r="AH116" i="1"/>
  <c r="AL115" i="1"/>
  <c r="AH115" i="1"/>
  <c r="BB115" i="1"/>
  <c r="AH59" i="1"/>
  <c r="AL59" i="1"/>
  <c r="AD60" i="1"/>
  <c r="BB60" i="1" l="1"/>
  <c r="AH117" i="1"/>
  <c r="AL117" i="1"/>
  <c r="AH60" i="1"/>
  <c r="AL60" i="1"/>
  <c r="AD61" i="1"/>
  <c r="BB61" i="1" l="1"/>
  <c r="AH61" i="1"/>
  <c r="AL61" i="1"/>
  <c r="AD62" i="1"/>
  <c r="BB62" i="1" l="1"/>
  <c r="AH62" i="1"/>
  <c r="AL62" i="1"/>
  <c r="AD63" i="1"/>
  <c r="BB63" i="1" l="1"/>
  <c r="AD58" i="1"/>
  <c r="BB58" i="1" s="1"/>
  <c r="AH63" i="1"/>
  <c r="AL63" i="1"/>
  <c r="BF64" i="1"/>
  <c r="AD65" i="1"/>
  <c r="BB65" i="1" l="1"/>
  <c r="AH58" i="1"/>
  <c r="AL58" i="1"/>
  <c r="AH65" i="1"/>
  <c r="AL65" i="1"/>
  <c r="AD66" i="1"/>
  <c r="BB66" i="1" l="1"/>
  <c r="AH66" i="1"/>
  <c r="AL66" i="1"/>
  <c r="AD67" i="1"/>
  <c r="BB67" i="1" l="1"/>
  <c r="AH67" i="1"/>
  <c r="AL67" i="1"/>
  <c r="AD68" i="1"/>
  <c r="BB68" i="1" l="1"/>
  <c r="AD64" i="1"/>
  <c r="BB64" i="1" s="1"/>
  <c r="AH68" i="1"/>
  <c r="AL68" i="1"/>
  <c r="BF69" i="1"/>
  <c r="AD70" i="1"/>
  <c r="BB70" i="1" l="1"/>
  <c r="AH64" i="1"/>
  <c r="AL64" i="1"/>
  <c r="AH70" i="1"/>
  <c r="AL70" i="1"/>
  <c r="AD71" i="1"/>
  <c r="BB71" i="1" l="1"/>
  <c r="AH71" i="1"/>
  <c r="AL71" i="1"/>
  <c r="AD72" i="1"/>
  <c r="BB72" i="1" l="1"/>
  <c r="AH72" i="1"/>
  <c r="AL72" i="1"/>
  <c r="AD73" i="1"/>
  <c r="AD69" i="1" l="1"/>
  <c r="BB69" i="1" s="1"/>
  <c r="BB73" i="1"/>
  <c r="AH73" i="1"/>
  <c r="AL73" i="1"/>
  <c r="BF74" i="1"/>
  <c r="AD75" i="1"/>
  <c r="BB75" i="1" l="1"/>
  <c r="AH69" i="1"/>
  <c r="AL69" i="1"/>
  <c r="AH75" i="1"/>
  <c r="AL75" i="1"/>
  <c r="AD76" i="1"/>
  <c r="BB76" i="1" l="1"/>
  <c r="AH76" i="1"/>
  <c r="AL76" i="1"/>
  <c r="AD77" i="1"/>
  <c r="BB77" i="1" l="1"/>
  <c r="AH77" i="1"/>
  <c r="AL77" i="1"/>
  <c r="AD78" i="1"/>
  <c r="BB78" i="1" l="1"/>
  <c r="AH78" i="1"/>
  <c r="AL78" i="1"/>
  <c r="AD79" i="1"/>
  <c r="BB79" i="1" l="1"/>
  <c r="AD74" i="1"/>
  <c r="BB74" i="1" s="1"/>
  <c r="AH79" i="1"/>
  <c r="AL79" i="1"/>
  <c r="BF80" i="1"/>
  <c r="AD81" i="1"/>
  <c r="BB81" i="1" l="1"/>
  <c r="AH74" i="1"/>
  <c r="AL74" i="1"/>
  <c r="AH81" i="1"/>
  <c r="AL81" i="1"/>
  <c r="AD82" i="1"/>
  <c r="BB82" i="1" l="1"/>
  <c r="AH82" i="1"/>
  <c r="AL82" i="1"/>
  <c r="AD83" i="1"/>
  <c r="BB83" i="1" l="1"/>
  <c r="AH83" i="1"/>
  <c r="AL83" i="1"/>
  <c r="AD84" i="1"/>
  <c r="BB84" i="1" l="1"/>
  <c r="AH84" i="1"/>
  <c r="AL84" i="1"/>
  <c r="AD85" i="1"/>
  <c r="BB85" i="1" l="1"/>
  <c r="AD80" i="1"/>
  <c r="BB80" i="1" s="1"/>
  <c r="AH85" i="1"/>
  <c r="AL85" i="1"/>
  <c r="BF86" i="1"/>
  <c r="AD87" i="1"/>
  <c r="BB87" i="1" l="1"/>
  <c r="AH80" i="1"/>
  <c r="AL80" i="1"/>
  <c r="AH87" i="1"/>
  <c r="AL87" i="1"/>
  <c r="AD88" i="1"/>
  <c r="BB88" i="1" l="1"/>
  <c r="AH88" i="1"/>
  <c r="AL88" i="1"/>
  <c r="AD89" i="1"/>
  <c r="BB89" i="1" l="1"/>
  <c r="AH89" i="1"/>
  <c r="AL89" i="1"/>
  <c r="AD90" i="1"/>
  <c r="BB90" i="1" l="1"/>
  <c r="AD86" i="1"/>
  <c r="BB86" i="1" s="1"/>
  <c r="AH90" i="1"/>
  <c r="AL90" i="1"/>
  <c r="AH86" i="1" l="1"/>
  <c r="AL86" i="1"/>
  <c r="X5" i="1" l="1"/>
  <c r="Q5" i="1"/>
  <c r="X4" i="1"/>
  <c r="Q4" i="1"/>
  <c r="X3" i="1"/>
  <c r="BY19" i="1" l="1"/>
  <c r="BY18" i="1"/>
  <c r="CI31" i="1" l="1"/>
  <c r="CI30" i="1"/>
  <c r="CI29" i="1"/>
  <c r="CI28" i="1"/>
  <c r="CI27" i="1"/>
  <c r="CI26" i="1"/>
  <c r="CI23" i="1"/>
  <c r="CI22" i="1"/>
  <c r="CI21" i="1"/>
  <c r="CI20" i="1"/>
  <c r="CI19" i="1"/>
  <c r="CI18" i="1"/>
  <c r="CI14" i="1"/>
  <c r="CI13" i="1"/>
  <c r="CI12" i="1"/>
  <c r="CI11" i="1"/>
  <c r="CI10" i="1"/>
  <c r="CD31" i="1"/>
  <c r="CD30" i="1"/>
  <c r="CD29" i="1"/>
  <c r="CD28" i="1"/>
  <c r="CD27" i="1"/>
  <c r="CD26" i="1"/>
  <c r="CD36" i="1" l="1"/>
  <c r="CD35" i="1"/>
  <c r="CD34" i="1"/>
  <c r="CD20" i="1"/>
  <c r="CD19" i="1"/>
  <c r="CD18" i="1"/>
  <c r="CD13" i="1"/>
  <c r="CD12" i="1"/>
  <c r="CD11" i="1"/>
  <c r="CD10" i="1"/>
  <c r="BY15" i="1"/>
  <c r="BY14" i="1"/>
  <c r="BY13" i="1"/>
  <c r="BY31" i="1"/>
  <c r="BY30" i="1"/>
  <c r="BY29" i="1"/>
  <c r="BS37" i="1"/>
  <c r="BT37" i="1" s="1"/>
  <c r="BS32" i="1"/>
  <c r="BT32" i="1" s="1"/>
  <c r="BS27" i="1"/>
  <c r="BT27" i="1" s="1"/>
  <c r="BS22" i="1"/>
  <c r="BT22" i="1" s="1"/>
  <c r="BS17" i="1"/>
  <c r="BT17" i="1" s="1"/>
  <c r="BS12" i="1"/>
  <c r="BT12" i="1" s="1"/>
  <c r="BY23" i="1" l="1"/>
  <c r="BY22" i="1"/>
  <c r="BY21" i="1"/>
  <c r="BY11" i="1"/>
  <c r="BY10" i="1"/>
  <c r="BY27" i="1"/>
  <c r="BY26" i="1"/>
  <c r="BX19" i="1" l="1"/>
  <c r="BX27" i="1"/>
  <c r="BX11" i="1"/>
  <c r="BX22" i="1"/>
  <c r="BX23" i="1"/>
  <c r="BX30" i="1"/>
  <c r="BX31" i="1"/>
  <c r="BX14" i="1"/>
  <c r="BX15" i="1"/>
  <c r="CC11" i="1"/>
  <c r="CC12" i="1"/>
  <c r="CC13" i="1"/>
  <c r="CC19" i="1"/>
  <c r="CC20" i="1"/>
  <c r="CC27" i="1"/>
  <c r="CC28" i="1"/>
  <c r="CC29" i="1"/>
  <c r="CC30" i="1"/>
  <c r="CC31" i="1"/>
  <c r="CC35" i="1"/>
  <c r="CC36" i="1"/>
  <c r="CH11" i="1"/>
  <c r="CH12" i="1"/>
  <c r="CH13" i="1"/>
  <c r="CH14" i="1"/>
  <c r="CH19" i="1"/>
  <c r="CH20" i="1"/>
  <c r="CH21" i="1"/>
  <c r="CH22" i="1"/>
  <c r="CH23" i="1"/>
  <c r="CH27" i="1"/>
  <c r="CH28" i="1"/>
  <c r="CH29" i="1"/>
  <c r="CH30" i="1"/>
  <c r="CH31" i="1"/>
  <c r="CH26" i="1"/>
  <c r="CH18" i="1"/>
  <c r="CH10" i="1"/>
  <c r="CC34" i="1"/>
  <c r="CC26" i="1"/>
  <c r="CC18" i="1"/>
  <c r="CC10" i="1"/>
  <c r="BX13" i="1"/>
  <c r="BX29" i="1"/>
  <c r="BX21" i="1"/>
  <c r="BX10" i="1"/>
  <c r="BX26" i="1"/>
  <c r="BX18" i="1"/>
  <c r="BS16" i="1"/>
  <c r="BT16" i="1" s="1"/>
  <c r="BS21" i="1"/>
  <c r="BT21" i="1" s="1"/>
  <c r="BS26" i="1"/>
  <c r="BT26" i="1" s="1"/>
  <c r="BS31" i="1"/>
  <c r="BT31" i="1" s="1"/>
  <c r="BS36" i="1"/>
  <c r="BT36" i="1" s="1"/>
  <c r="BS11" i="1"/>
  <c r="BT11" i="1" s="1"/>
  <c r="AD2" i="9" l="1"/>
  <c r="D2" i="8" l="1"/>
  <c r="BF113" i="1" l="1"/>
  <c r="BF117" i="1"/>
  <c r="BF128" i="1"/>
  <c r="BF132" i="1"/>
  <c r="BF97" i="1"/>
  <c r="BF101" i="1"/>
  <c r="BF160" i="1"/>
  <c r="BF164" i="1"/>
  <c r="BF167" i="1"/>
  <c r="BF179" i="1"/>
  <c r="BF183" i="1"/>
  <c r="BF187" i="1"/>
  <c r="BF143" i="1"/>
  <c r="BF148" i="1"/>
  <c r="BF151" i="1"/>
  <c r="BF199" i="1"/>
  <c r="BF202" i="1"/>
  <c r="BF208" i="1"/>
  <c r="BF211" i="1"/>
  <c r="BF228" i="1"/>
  <c r="BF225" i="1"/>
  <c r="BF222" i="1"/>
  <c r="BF261" i="1"/>
  <c r="BF258" i="1"/>
  <c r="BF253" i="1"/>
  <c r="BF248" i="1"/>
  <c r="BF241" i="1"/>
  <c r="BF237" i="1"/>
  <c r="BF278" i="1"/>
  <c r="BF275" i="1"/>
  <c r="BF270" i="1"/>
  <c r="BF304" i="1"/>
  <c r="BF300" i="1"/>
  <c r="BF294" i="1"/>
  <c r="BF291" i="1"/>
  <c r="BF287" i="1"/>
  <c r="BF313" i="1"/>
  <c r="BF317" i="1"/>
  <c r="BF320" i="1"/>
  <c r="BF324" i="1"/>
  <c r="BF327" i="1"/>
  <c r="BF332" i="1"/>
  <c r="BF343" i="1"/>
  <c r="BF347" i="1"/>
  <c r="BF350" i="1"/>
  <c r="BF354" i="1"/>
  <c r="BF357" i="1"/>
  <c r="BF362" i="1"/>
  <c r="W1" i="8"/>
  <c r="W2" i="8"/>
  <c r="G2" i="9"/>
  <c r="G1" i="9"/>
  <c r="D2" i="9"/>
  <c r="D1" i="9"/>
  <c r="E2" i="9"/>
  <c r="E1" i="9"/>
  <c r="AY2" i="9"/>
  <c r="AX2" i="9"/>
  <c r="AW2" i="9"/>
  <c r="AV2" i="9"/>
  <c r="AU2" i="9"/>
  <c r="AT2" i="9"/>
  <c r="AS2" i="9"/>
  <c r="AR2" i="9"/>
  <c r="AQ2" i="9"/>
  <c r="AP2" i="9"/>
  <c r="AO2" i="9"/>
  <c r="AN2" i="9"/>
  <c r="AM2" i="9"/>
  <c r="AY1" i="9"/>
  <c r="AX1" i="9"/>
  <c r="AW1" i="9"/>
  <c r="AV1" i="9"/>
  <c r="AU1" i="9"/>
  <c r="AT1" i="9"/>
  <c r="AS1" i="9"/>
  <c r="AR1" i="9"/>
  <c r="AQ1" i="9"/>
  <c r="AP1" i="9"/>
  <c r="AO1" i="9"/>
  <c r="AN1" i="9"/>
  <c r="AM1" i="9"/>
  <c r="AL2" i="9"/>
  <c r="AK2" i="9"/>
  <c r="AJ2" i="9"/>
  <c r="AI2" i="9"/>
  <c r="AH2" i="9"/>
  <c r="AG2" i="9"/>
  <c r="AF2" i="9"/>
  <c r="AA2" i="9"/>
  <c r="Z2" i="9"/>
  <c r="Y2" i="9"/>
  <c r="X2" i="9"/>
  <c r="W2" i="9"/>
  <c r="V2" i="9"/>
  <c r="U2" i="9"/>
  <c r="T2" i="9"/>
  <c r="S2" i="9"/>
  <c r="R2" i="9"/>
  <c r="Q2" i="9"/>
  <c r="P2" i="9"/>
  <c r="O2" i="9"/>
  <c r="N2" i="9"/>
  <c r="M2" i="9"/>
  <c r="L2" i="9"/>
  <c r="K2" i="9"/>
  <c r="J2" i="9"/>
  <c r="I2" i="9"/>
  <c r="H2" i="9"/>
  <c r="F2" i="9"/>
  <c r="AL1" i="9"/>
  <c r="AK1" i="9"/>
  <c r="AJ1" i="9"/>
  <c r="AI1" i="9"/>
  <c r="AH1" i="9"/>
  <c r="AG1" i="9"/>
  <c r="AF1" i="9"/>
  <c r="AA1" i="9"/>
  <c r="Z1" i="9"/>
  <c r="Y1" i="9"/>
  <c r="X1" i="9"/>
  <c r="W1" i="9"/>
  <c r="V1" i="9"/>
  <c r="U1" i="9"/>
  <c r="T1" i="9"/>
  <c r="S1" i="9"/>
  <c r="R1" i="9"/>
  <c r="Q1" i="9"/>
  <c r="P1" i="9"/>
  <c r="O1" i="9"/>
  <c r="N1" i="9"/>
  <c r="M1" i="9"/>
  <c r="L1" i="9"/>
  <c r="K1" i="9"/>
  <c r="J1" i="9"/>
  <c r="I1" i="9"/>
  <c r="H1" i="9"/>
  <c r="F1" i="9"/>
  <c r="D1" i="8"/>
  <c r="AF1" i="8"/>
  <c r="AD1" i="8"/>
  <c r="AC1" i="8"/>
  <c r="AA1" i="8"/>
  <c r="Z1" i="8"/>
  <c r="Y1" i="8"/>
  <c r="X1" i="8"/>
  <c r="V1" i="8"/>
  <c r="U1" i="8"/>
  <c r="T1" i="8"/>
  <c r="S1" i="8"/>
  <c r="R1" i="8"/>
  <c r="Q1" i="8"/>
  <c r="P1" i="8"/>
  <c r="O1" i="8"/>
  <c r="N1" i="8"/>
  <c r="M1" i="8"/>
  <c r="L1" i="8"/>
  <c r="K1" i="8"/>
  <c r="J1" i="8"/>
  <c r="I1" i="8"/>
  <c r="H1" i="8"/>
  <c r="G1" i="8"/>
  <c r="E1" i="8"/>
  <c r="AF2" i="8"/>
  <c r="AD2" i="8"/>
  <c r="AC2" i="8"/>
  <c r="AA2" i="8"/>
  <c r="Z2" i="8"/>
  <c r="Y2" i="8"/>
  <c r="X2" i="8"/>
  <c r="V2" i="8"/>
  <c r="U2" i="8"/>
  <c r="T2" i="8"/>
  <c r="S2" i="8"/>
  <c r="R2" i="8"/>
  <c r="Q2" i="8"/>
  <c r="P2" i="8"/>
  <c r="O2" i="8"/>
  <c r="N2" i="8"/>
  <c r="M2" i="8"/>
  <c r="L2" i="8"/>
  <c r="K2" i="8"/>
  <c r="J2" i="8"/>
  <c r="I2" i="8"/>
  <c r="H2" i="8"/>
  <c r="G2" i="8"/>
  <c r="E2" i="8"/>
  <c r="C2" i="8"/>
  <c r="C1" i="8"/>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D1" i="9" l="1"/>
  <c r="AG1" i="8"/>
  <c r="AG2" i="8"/>
  <c r="AE1" i="8"/>
  <c r="AE2" i="8"/>
  <c r="F2" i="8"/>
  <c r="F1" i="8"/>
  <c r="AB1" i="8"/>
  <c r="AB2" i="8"/>
  <c r="AB2" i="9"/>
  <c r="AB1" i="9"/>
  <c r="AE1" i="9"/>
  <c r="AE2" i="9"/>
  <c r="AC2" i="9"/>
  <c r="AC1" i="9"/>
  <c r="AD106" i="1"/>
  <c r="AD163" i="1"/>
  <c r="AD224" i="1"/>
  <c r="AD256" i="1"/>
  <c r="AD230" i="1"/>
  <c r="AD191" i="1"/>
  <c r="AD180" i="1"/>
  <c r="AD252" i="1"/>
  <c r="AD150" i="1"/>
  <c r="AD204" i="1"/>
  <c r="AD277" i="1"/>
  <c r="AD302" i="1"/>
  <c r="AD336" i="1"/>
  <c r="AD215" i="1"/>
  <c r="AD238" i="1"/>
  <c r="AD129" i="1"/>
  <c r="AD314" i="1"/>
  <c r="AD322" i="1"/>
  <c r="AD172" i="1"/>
  <c r="AD161" i="1"/>
  <c r="AD353" i="1"/>
  <c r="AD244" i="1"/>
  <c r="AD185" i="1"/>
  <c r="AD364" i="1"/>
  <c r="AD192" i="1"/>
  <c r="AD326" i="1"/>
  <c r="AD246" i="1"/>
  <c r="AD289" i="1"/>
  <c r="AD257" i="1"/>
  <c r="AD345" i="1"/>
  <c r="AD260" i="1"/>
  <c r="AD296" i="1"/>
  <c r="AD131" i="1"/>
  <c r="AD190" i="1"/>
  <c r="AD242" i="1"/>
  <c r="AD201" i="1"/>
  <c r="AD334" i="1"/>
  <c r="AD274" i="1"/>
  <c r="AD145" i="1"/>
  <c r="AD168" i="1"/>
  <c r="AD102" i="1"/>
  <c r="AD263" i="1"/>
  <c r="AD271" i="1"/>
  <c r="AD355" i="1"/>
  <c r="AD205" i="1"/>
  <c r="AD306" i="1"/>
  <c r="AD358" i="1"/>
  <c r="AD325" i="1"/>
  <c r="AD149" i="1"/>
  <c r="AD245" i="1"/>
  <c r="AD292" i="1"/>
  <c r="AD169" i="1"/>
  <c r="AD239" i="1"/>
  <c r="AD272" i="1"/>
  <c r="AD348" i="1"/>
  <c r="AD321" i="1"/>
  <c r="AD212" i="1"/>
  <c r="AD303" i="1"/>
  <c r="AD299" i="1"/>
  <c r="AD360" i="1"/>
  <c r="AD298" i="1"/>
  <c r="AD333" i="1"/>
  <c r="AD279" i="1"/>
  <c r="AD188" i="1"/>
  <c r="AD152" i="1"/>
  <c r="AD331" i="1"/>
  <c r="AD329" i="1"/>
  <c r="AD153" i="1"/>
  <c r="AD99" i="1"/>
  <c r="AD323" i="1"/>
  <c r="AD144" i="1"/>
  <c r="AD189" i="1"/>
  <c r="AD315" i="1"/>
  <c r="AD186" i="1"/>
  <c r="AD352" i="1"/>
  <c r="AD335" i="1"/>
  <c r="AD182" i="1"/>
  <c r="AD206" i="1"/>
  <c r="AD227" i="1"/>
  <c r="AD100" i="1"/>
  <c r="AD356" i="1"/>
  <c r="AD134" i="1"/>
  <c r="AD147" i="1"/>
  <c r="AD351" i="1"/>
  <c r="AD213" i="1"/>
  <c r="AD210" i="1"/>
  <c r="AD361" i="1"/>
  <c r="AD359" i="1"/>
  <c r="AD171" i="1"/>
  <c r="AD200" i="1"/>
  <c r="AD293" i="1"/>
  <c r="AD166" i="1"/>
  <c r="AD349" i="1"/>
  <c r="AD146" i="1"/>
  <c r="AD318" i="1"/>
  <c r="AD273" i="1"/>
  <c r="AD170" i="1"/>
  <c r="AD136" i="1"/>
  <c r="AD133" i="1"/>
  <c r="AD254" i="1"/>
  <c r="AD105" i="1"/>
  <c r="AD346" i="1"/>
  <c r="AD135" i="1"/>
  <c r="AD363" i="1"/>
  <c r="AD328" i="1"/>
  <c r="AD330" i="1"/>
  <c r="AD251" i="1"/>
  <c r="AD316" i="1"/>
  <c r="AD243" i="1"/>
  <c r="AD207" i="1"/>
  <c r="AD130" i="1"/>
  <c r="AD290" i="1"/>
  <c r="AD181" i="1"/>
  <c r="AD344" i="1"/>
  <c r="AD103" i="1"/>
  <c r="AD203" i="1"/>
  <c r="AD319" i="1"/>
  <c r="AD240" i="1"/>
  <c r="AD104" i="1"/>
  <c r="AD249" i="1"/>
  <c r="AD184" i="1"/>
  <c r="AD295" i="1"/>
  <c r="AD209" i="1"/>
  <c r="AD214" i="1"/>
  <c r="AD164" i="1" l="1"/>
  <c r="AD167" i="1"/>
  <c r="AD304" i="1"/>
  <c r="AD300" i="1"/>
  <c r="AD294" i="1"/>
  <c r="AD291" i="1"/>
  <c r="AD287" i="1"/>
  <c r="AD332" i="1"/>
  <c r="AD327" i="1"/>
  <c r="AD324" i="1"/>
  <c r="AD320" i="1"/>
  <c r="AD317" i="1"/>
  <c r="AD313" i="1"/>
  <c r="AD362" i="1"/>
  <c r="AD357" i="1"/>
  <c r="AD354" i="1"/>
  <c r="AD350" i="1"/>
  <c r="AD347" i="1"/>
  <c r="AD343" i="1"/>
  <c r="AD151" i="1"/>
  <c r="AD97" i="1"/>
  <c r="BW10" i="1" s="1"/>
  <c r="BB182" i="1"/>
  <c r="BB180" i="1"/>
  <c r="BB190" i="1"/>
  <c r="BB191" i="1"/>
  <c r="BB181" i="1"/>
  <c r="BB184" i="1"/>
  <c r="BB186" i="1"/>
  <c r="BB188" i="1"/>
  <c r="BB185" i="1"/>
  <c r="BB189" i="1"/>
  <c r="AL366" i="1"/>
  <c r="AH366" i="1"/>
  <c r="AL355" i="1"/>
  <c r="AH355" i="1"/>
  <c r="AL361" i="1"/>
  <c r="AH361" i="1"/>
  <c r="AL353" i="1"/>
  <c r="AH353" i="1"/>
  <c r="AL352" i="1"/>
  <c r="AH352" i="1"/>
  <c r="AL349" i="1"/>
  <c r="AH349" i="1"/>
  <c r="AL345" i="1"/>
  <c r="AH345" i="1"/>
  <c r="AL356" i="1"/>
  <c r="AH356" i="1"/>
  <c r="AL360" i="1"/>
  <c r="AH360" i="1"/>
  <c r="AL365" i="1"/>
  <c r="AH365" i="1"/>
  <c r="AL348" i="1"/>
  <c r="AH348" i="1"/>
  <c r="AL351" i="1"/>
  <c r="AH351" i="1"/>
  <c r="AL358" i="1"/>
  <c r="AH358" i="1"/>
  <c r="AL364" i="1"/>
  <c r="AH364" i="1"/>
  <c r="AL363" i="1"/>
  <c r="AH363" i="1"/>
  <c r="AL346" i="1"/>
  <c r="AH346" i="1"/>
  <c r="AL344" i="1"/>
  <c r="AH344" i="1"/>
  <c r="AL359" i="1"/>
  <c r="AH359" i="1"/>
  <c r="AL330" i="1"/>
  <c r="AH330" i="1"/>
  <c r="AL326" i="1"/>
  <c r="AH326" i="1"/>
  <c r="AL335" i="1"/>
  <c r="AH335" i="1"/>
  <c r="AL322" i="1"/>
  <c r="AH322" i="1"/>
  <c r="AL316" i="1"/>
  <c r="AH316" i="1"/>
  <c r="AH333" i="1"/>
  <c r="AL333" i="1"/>
  <c r="AL336" i="1"/>
  <c r="AH336" i="1"/>
  <c r="AL319" i="1"/>
  <c r="AH319" i="1"/>
  <c r="AH329" i="1"/>
  <c r="AL329" i="1"/>
  <c r="AH323" i="1"/>
  <c r="AL323" i="1"/>
  <c r="AL325" i="1"/>
  <c r="AH325" i="1"/>
  <c r="AH331" i="1"/>
  <c r="AL331" i="1"/>
  <c r="AL314" i="1"/>
  <c r="AH314" i="1"/>
  <c r="AL318" i="1"/>
  <c r="AH318" i="1"/>
  <c r="AL328" i="1"/>
  <c r="AH328" i="1"/>
  <c r="AH315" i="1"/>
  <c r="AL315" i="1"/>
  <c r="AH321" i="1"/>
  <c r="AL321" i="1"/>
  <c r="AL334" i="1"/>
  <c r="AH334" i="1"/>
  <c r="AL293" i="1"/>
  <c r="AH293" i="1"/>
  <c r="AH303" i="1"/>
  <c r="AL303" i="1"/>
  <c r="AL306" i="1"/>
  <c r="AH306" i="1"/>
  <c r="AH297" i="1"/>
  <c r="AL297" i="1"/>
  <c r="AH289" i="1"/>
  <c r="AL289" i="1"/>
  <c r="AL292" i="1"/>
  <c r="AH292" i="1"/>
  <c r="AL302" i="1"/>
  <c r="AH302" i="1"/>
  <c r="AL305" i="1"/>
  <c r="AH305" i="1"/>
  <c r="AL299" i="1"/>
  <c r="AH299" i="1"/>
  <c r="AL290" i="1"/>
  <c r="AH290" i="1"/>
  <c r="AL296" i="1"/>
  <c r="AH296" i="1"/>
  <c r="AH295" i="1"/>
  <c r="AL295" i="1"/>
  <c r="AL298" i="1"/>
  <c r="AH298" i="1"/>
  <c r="AL288" i="1"/>
  <c r="AH288" i="1"/>
  <c r="AH301" i="1"/>
  <c r="AL301" i="1"/>
  <c r="AL274" i="1"/>
  <c r="AH274" i="1"/>
  <c r="AH277" i="1"/>
  <c r="AL277" i="1"/>
  <c r="AL280" i="1"/>
  <c r="AH280" i="1"/>
  <c r="AL272" i="1"/>
  <c r="AH272" i="1"/>
  <c r="AL276" i="1"/>
  <c r="AH276" i="1"/>
  <c r="AL279" i="1"/>
  <c r="AH279" i="1"/>
  <c r="AL271" i="1"/>
  <c r="AH271" i="1"/>
  <c r="AH273" i="1"/>
  <c r="AL273" i="1"/>
  <c r="AL257" i="1"/>
  <c r="AH257" i="1"/>
  <c r="AL239" i="1"/>
  <c r="AH239" i="1"/>
  <c r="AL260" i="1"/>
  <c r="AH260" i="1"/>
  <c r="AL256" i="1"/>
  <c r="AH256" i="1"/>
  <c r="AL246" i="1"/>
  <c r="AH246" i="1"/>
  <c r="AL242" i="1"/>
  <c r="AH242" i="1"/>
  <c r="AH254" i="1"/>
  <c r="AL254" i="1"/>
  <c r="AL263" i="1"/>
  <c r="AH263" i="1"/>
  <c r="AL240" i="1"/>
  <c r="AH240" i="1"/>
  <c r="AL244" i="1"/>
  <c r="AH244" i="1"/>
  <c r="AL251" i="1"/>
  <c r="AH251" i="1"/>
  <c r="AL262" i="1"/>
  <c r="AH262" i="1"/>
  <c r="AL250" i="1"/>
  <c r="AH250" i="1"/>
  <c r="AL247" i="1"/>
  <c r="AH247" i="1"/>
  <c r="AL249" i="1"/>
  <c r="AH249" i="1"/>
  <c r="AL252" i="1"/>
  <c r="AH252" i="1"/>
  <c r="AL255" i="1"/>
  <c r="AH255" i="1"/>
  <c r="AL243" i="1"/>
  <c r="AH243" i="1"/>
  <c r="AL245" i="1"/>
  <c r="AH245" i="1"/>
  <c r="AL259" i="1"/>
  <c r="AH259" i="1"/>
  <c r="AL238" i="1"/>
  <c r="AH238" i="1"/>
  <c r="AL229" i="1"/>
  <c r="AH229" i="1"/>
  <c r="AL230" i="1"/>
  <c r="AH230" i="1"/>
  <c r="AH227" i="1"/>
  <c r="AL227" i="1"/>
  <c r="AH223" i="1"/>
  <c r="AL223" i="1"/>
  <c r="AL226" i="1"/>
  <c r="AH226" i="1"/>
  <c r="AL224" i="1"/>
  <c r="AH224" i="1"/>
  <c r="AH204" i="1"/>
  <c r="AL204" i="1"/>
  <c r="AH210" i="1"/>
  <c r="AL210" i="1"/>
  <c r="AL213" i="1"/>
  <c r="AH213" i="1"/>
  <c r="AL214" i="1"/>
  <c r="AH214" i="1"/>
  <c r="AL200" i="1"/>
  <c r="AH200" i="1"/>
  <c r="AL207" i="1"/>
  <c r="AH207" i="1"/>
  <c r="AL215" i="1"/>
  <c r="AH215" i="1"/>
  <c r="AL206" i="1"/>
  <c r="AH206" i="1"/>
  <c r="AL205" i="1"/>
  <c r="AH205" i="1"/>
  <c r="AL209" i="1"/>
  <c r="AH209" i="1"/>
  <c r="AL203" i="1"/>
  <c r="AH203" i="1"/>
  <c r="AL201" i="1"/>
  <c r="AH201" i="1"/>
  <c r="AH212" i="1"/>
  <c r="AL212" i="1"/>
  <c r="AH146" i="1"/>
  <c r="AL146" i="1"/>
  <c r="AL149" i="1"/>
  <c r="AH149" i="1"/>
  <c r="AL152" i="1"/>
  <c r="AH152" i="1"/>
  <c r="AL145" i="1"/>
  <c r="AH145" i="1"/>
  <c r="AL144" i="1"/>
  <c r="AH144" i="1"/>
  <c r="AL147" i="1"/>
  <c r="AH147" i="1"/>
  <c r="AL153" i="1"/>
  <c r="AH153" i="1"/>
  <c r="AH150" i="1"/>
  <c r="AL150" i="1"/>
  <c r="AL188" i="1"/>
  <c r="AH188" i="1"/>
  <c r="AL181" i="1"/>
  <c r="AH181" i="1"/>
  <c r="AL180" i="1"/>
  <c r="AH180" i="1"/>
  <c r="AH185" i="1"/>
  <c r="AL185" i="1"/>
  <c r="AL182" i="1"/>
  <c r="AH182" i="1"/>
  <c r="AL186" i="1"/>
  <c r="AH186" i="1"/>
  <c r="AL190" i="1"/>
  <c r="AH190" i="1"/>
  <c r="AL192" i="1"/>
  <c r="AH192" i="1"/>
  <c r="AL191" i="1"/>
  <c r="AH191" i="1"/>
  <c r="AL184" i="1"/>
  <c r="AH184" i="1"/>
  <c r="AH189" i="1"/>
  <c r="AL189" i="1"/>
  <c r="AH165" i="1"/>
  <c r="AL165" i="1"/>
  <c r="AL172" i="1"/>
  <c r="AH172" i="1"/>
  <c r="AL168" i="1"/>
  <c r="AH168" i="1"/>
  <c r="AL166" i="1"/>
  <c r="AH166" i="1"/>
  <c r="AH163" i="1"/>
  <c r="AL163" i="1"/>
  <c r="AL171" i="1"/>
  <c r="AH171" i="1"/>
  <c r="AL161" i="1"/>
  <c r="AH161" i="1"/>
  <c r="AH169" i="1"/>
  <c r="AL169" i="1"/>
  <c r="AL162" i="1"/>
  <c r="AH162" i="1"/>
  <c r="AL170" i="1"/>
  <c r="AH170" i="1"/>
  <c r="AL106" i="1"/>
  <c r="AH106" i="1"/>
  <c r="AH103" i="1"/>
  <c r="AL103" i="1"/>
  <c r="AH99" i="1"/>
  <c r="AL99" i="1"/>
  <c r="AL98" i="1"/>
  <c r="AH98" i="1"/>
  <c r="AL102" i="1"/>
  <c r="AH102" i="1"/>
  <c r="AL104" i="1"/>
  <c r="AH104" i="1"/>
  <c r="AL105" i="1"/>
  <c r="AH105" i="1"/>
  <c r="AL100" i="1"/>
  <c r="AH100" i="1"/>
  <c r="AL136" i="1"/>
  <c r="AH136" i="1"/>
  <c r="AH129" i="1"/>
  <c r="AL129" i="1"/>
  <c r="AH131" i="1"/>
  <c r="AL131" i="1"/>
  <c r="AL134" i="1"/>
  <c r="AH134" i="1"/>
  <c r="AH133" i="1"/>
  <c r="AL133" i="1"/>
  <c r="AL130" i="1"/>
  <c r="AH130" i="1"/>
  <c r="AL135" i="1"/>
  <c r="AH135" i="1"/>
  <c r="BB335" i="1"/>
  <c r="BB144" i="1"/>
  <c r="AD143" i="1"/>
  <c r="BW13" i="1" s="1"/>
  <c r="BB345" i="1"/>
  <c r="BB263" i="1"/>
  <c r="BB192" i="1"/>
  <c r="BB165" i="1"/>
  <c r="BB105" i="1"/>
  <c r="BB334" i="1"/>
  <c r="BB135" i="1"/>
  <c r="BB131" i="1"/>
  <c r="BB344" i="1"/>
  <c r="BB329" i="1"/>
  <c r="BB213" i="1"/>
  <c r="BB205" i="1"/>
  <c r="AD183" i="1"/>
  <c r="BB183" i="1" s="1"/>
  <c r="BB297" i="1"/>
  <c r="BB249" i="1"/>
  <c r="AD248" i="1"/>
  <c r="BB168" i="1"/>
  <c r="BB277" i="1"/>
  <c r="BB172" i="1"/>
  <c r="BB250" i="1"/>
  <c r="BB323" i="1"/>
  <c r="BB328" i="1"/>
  <c r="BB326" i="1"/>
  <c r="BB229" i="1"/>
  <c r="AD228" i="1"/>
  <c r="BB106" i="1"/>
  <c r="BB316" i="1"/>
  <c r="BB361" i="1"/>
  <c r="BB239" i="1"/>
  <c r="BB352" i="1"/>
  <c r="BB145" i="1"/>
  <c r="BB171" i="1"/>
  <c r="BB289" i="1"/>
  <c r="BB293" i="1"/>
  <c r="BB251" i="1"/>
  <c r="BB363" i="1"/>
  <c r="BB150" i="1"/>
  <c r="BB356" i="1"/>
  <c r="BB240" i="1"/>
  <c r="BB214" i="1"/>
  <c r="AD278" i="1"/>
  <c r="BB279" i="1"/>
  <c r="BB161" i="1"/>
  <c r="AD160" i="1"/>
  <c r="BB296" i="1"/>
  <c r="BB152" i="1"/>
  <c r="BB230" i="1"/>
  <c r="BB257" i="1"/>
  <c r="BB366" i="1"/>
  <c r="BB207" i="1"/>
  <c r="BB348" i="1"/>
  <c r="BB103" i="1"/>
  <c r="BB360" i="1"/>
  <c r="BB252" i="1"/>
  <c r="BB305" i="1"/>
  <c r="BB215" i="1"/>
  <c r="BB223" i="1"/>
  <c r="AD222" i="1"/>
  <c r="BB359" i="1"/>
  <c r="AD199" i="1"/>
  <c r="BB200" i="1"/>
  <c r="BB353" i="1"/>
  <c r="BB318" i="1"/>
  <c r="BB346" i="1"/>
  <c r="BB274" i="1"/>
  <c r="AD261" i="1"/>
  <c r="BB262" i="1"/>
  <c r="BB365" i="1"/>
  <c r="BB321" i="1"/>
  <c r="BB331" i="1"/>
  <c r="BB130" i="1"/>
  <c r="BB146" i="1"/>
  <c r="BB204" i="1"/>
  <c r="BB330" i="1"/>
  <c r="AD258" i="1"/>
  <c r="BB259" i="1"/>
  <c r="BB322" i="1"/>
  <c r="BB238" i="1"/>
  <c r="AD237" i="1"/>
  <c r="AD208" i="1"/>
  <c r="BB209" i="1"/>
  <c r="BB129" i="1"/>
  <c r="AD128" i="1"/>
  <c r="BB288" i="1"/>
  <c r="BB292" i="1"/>
  <c r="BB351" i="1"/>
  <c r="BB336" i="1"/>
  <c r="AD270" i="1"/>
  <c r="BB271" i="1"/>
  <c r="BB325" i="1"/>
  <c r="BB280" i="1"/>
  <c r="BB169" i="1"/>
  <c r="BB170" i="1"/>
  <c r="BB206" i="1"/>
  <c r="AD179" i="1"/>
  <c r="BB179" i="1" s="1"/>
  <c r="BB99" i="1"/>
  <c r="BB290" i="1"/>
  <c r="BB104" i="1"/>
  <c r="BB254" i="1"/>
  <c r="AD253" i="1"/>
  <c r="BB255" i="1"/>
  <c r="BB314" i="1"/>
  <c r="BB147" i="1"/>
  <c r="BB98" i="1"/>
  <c r="BB203" i="1"/>
  <c r="AD202" i="1"/>
  <c r="BB358" i="1"/>
  <c r="BB333" i="1"/>
  <c r="AD113" i="1"/>
  <c r="AD187" i="1"/>
  <c r="BB187" i="1" s="1"/>
  <c r="BB153" i="1"/>
  <c r="BB315" i="1"/>
  <c r="BB349" i="1"/>
  <c r="BB224" i="1"/>
  <c r="AD148" i="1"/>
  <c r="BB149" i="1"/>
  <c r="BB226" i="1"/>
  <c r="AD225" i="1"/>
  <c r="BB273" i="1"/>
  <c r="BB212" i="1"/>
  <c r="AD211" i="1"/>
  <c r="BB272" i="1"/>
  <c r="BB136" i="1"/>
  <c r="BB355" i="1"/>
  <c r="BB276" i="1"/>
  <c r="AD275" i="1"/>
  <c r="BB163" i="1"/>
  <c r="BB162" i="1"/>
  <c r="BB242" i="1"/>
  <c r="BB256" i="1"/>
  <c r="BB134" i="1"/>
  <c r="BB166" i="1"/>
  <c r="BB210" i="1"/>
  <c r="BB260" i="1"/>
  <c r="BB133" i="1"/>
  <c r="AD132" i="1"/>
  <c r="BB302" i="1"/>
  <c r="BB201" i="1"/>
  <c r="BB100" i="1"/>
  <c r="BB364" i="1"/>
  <c r="BB319" i="1"/>
  <c r="BB227" i="1"/>
  <c r="BB301" i="1"/>
  <c r="BB295" i="1"/>
  <c r="BB298" i="1"/>
  <c r="BB243" i="1"/>
  <c r="BB245" i="1"/>
  <c r="BB247" i="1"/>
  <c r="BB306" i="1"/>
  <c r="AD241" i="1"/>
  <c r="BB244" i="1"/>
  <c r="BB303" i="1"/>
  <c r="BB246" i="1"/>
  <c r="BB299" i="1"/>
  <c r="BB102" i="1"/>
  <c r="AD101" i="1"/>
  <c r="AL354" i="1" l="1"/>
  <c r="AH354" i="1"/>
  <c r="AL357" i="1"/>
  <c r="AH357" i="1"/>
  <c r="AL362" i="1"/>
  <c r="AH362" i="1"/>
  <c r="AL350" i="1"/>
  <c r="AH350" i="1"/>
  <c r="AL347" i="1"/>
  <c r="AH347" i="1"/>
  <c r="AL343" i="1"/>
  <c r="AH343" i="1"/>
  <c r="AL313" i="1"/>
  <c r="AH313" i="1"/>
  <c r="AH327" i="1"/>
  <c r="AL327" i="1"/>
  <c r="AL324" i="1"/>
  <c r="AH324" i="1"/>
  <c r="AL332" i="1"/>
  <c r="AH332" i="1"/>
  <c r="AL320" i="1"/>
  <c r="AH320" i="1"/>
  <c r="AH317" i="1"/>
  <c r="AL317" i="1"/>
  <c r="AL300" i="1"/>
  <c r="AH300" i="1"/>
  <c r="AH291" i="1"/>
  <c r="AL291" i="1"/>
  <c r="AL287" i="1"/>
  <c r="AH287" i="1"/>
  <c r="AL304" i="1"/>
  <c r="AH304" i="1"/>
  <c r="AL294" i="1"/>
  <c r="AH294" i="1"/>
  <c r="AH275" i="1"/>
  <c r="AL275" i="1"/>
  <c r="AL278" i="1"/>
  <c r="AH278" i="1"/>
  <c r="AL270" i="1"/>
  <c r="AH270" i="1"/>
  <c r="AL253" i="1"/>
  <c r="AH253" i="1"/>
  <c r="AL237" i="1"/>
  <c r="AH237" i="1"/>
  <c r="AL261" i="1"/>
  <c r="AH261" i="1"/>
  <c r="AL241" i="1"/>
  <c r="AH241" i="1"/>
  <c r="AL258" i="1"/>
  <c r="AH258" i="1"/>
  <c r="AL248" i="1"/>
  <c r="AH248" i="1"/>
  <c r="AH225" i="1"/>
  <c r="AL225" i="1"/>
  <c r="AL228" i="1"/>
  <c r="AH228" i="1"/>
  <c r="AL222" i="1"/>
  <c r="AH222" i="1"/>
  <c r="AL211" i="1"/>
  <c r="AH211" i="1"/>
  <c r="AL199" i="1"/>
  <c r="AH199" i="1"/>
  <c r="AH202" i="1"/>
  <c r="AL202" i="1"/>
  <c r="AH208" i="1"/>
  <c r="AL208" i="1"/>
  <c r="AH148" i="1"/>
  <c r="AL148" i="1"/>
  <c r="AL151" i="1"/>
  <c r="AH151" i="1"/>
  <c r="AL143" i="1"/>
  <c r="AH143" i="1"/>
  <c r="AH183" i="1"/>
  <c r="AL183" i="1"/>
  <c r="AH187" i="1"/>
  <c r="AL187" i="1"/>
  <c r="AH179" i="1"/>
  <c r="AL179" i="1"/>
  <c r="AH167" i="1"/>
  <c r="AL167" i="1"/>
  <c r="AL164" i="1"/>
  <c r="AH164" i="1"/>
  <c r="AL160" i="1"/>
  <c r="AH160" i="1"/>
  <c r="AH101" i="1"/>
  <c r="AL101" i="1"/>
  <c r="AH97" i="1"/>
  <c r="AL97" i="1"/>
  <c r="AL132" i="1"/>
  <c r="AH132" i="1"/>
  <c r="AL128" i="1"/>
  <c r="AH128" i="1"/>
  <c r="AL113" i="1"/>
  <c r="AH113" i="1"/>
  <c r="BB320" i="1"/>
  <c r="BB327" i="1"/>
  <c r="CG18" i="1"/>
  <c r="CG21" i="1"/>
  <c r="BB291" i="1"/>
  <c r="BB287" i="1"/>
  <c r="CB36" i="1"/>
  <c r="BB248" i="1"/>
  <c r="CB30" i="1"/>
  <c r="BB253" i="1"/>
  <c r="CB18" i="1"/>
  <c r="BB211" i="1"/>
  <c r="CB11" i="1"/>
  <c r="BB199" i="1"/>
  <c r="BW14" i="1"/>
  <c r="BB143" i="1"/>
  <c r="BB167" i="1"/>
  <c r="BB97" i="1"/>
  <c r="BW27" i="1"/>
  <c r="BB128" i="1"/>
  <c r="BB113" i="1"/>
  <c r="BS15" i="1"/>
  <c r="BT15" i="1" s="1"/>
  <c r="BS10" i="1"/>
  <c r="BT10" i="1" s="1"/>
  <c r="CG30" i="1"/>
  <c r="CG29" i="1"/>
  <c r="CG31" i="1"/>
  <c r="CG26" i="1"/>
  <c r="CG28" i="1"/>
  <c r="CB20" i="1"/>
  <c r="BW23" i="1"/>
  <c r="BB228" i="1"/>
  <c r="BS25" i="1"/>
  <c r="BT25" i="1" s="1"/>
  <c r="BB362" i="1"/>
  <c r="BB261" i="1"/>
  <c r="CB31" i="1"/>
  <c r="CG19" i="1"/>
  <c r="BB160" i="1"/>
  <c r="BB347" i="1"/>
  <c r="CB26" i="1"/>
  <c r="BB324" i="1"/>
  <c r="BB354" i="1"/>
  <c r="BW29" i="1"/>
  <c r="BB357" i="1"/>
  <c r="CB35" i="1"/>
  <c r="BB132" i="1"/>
  <c r="BB237" i="1"/>
  <c r="BB222" i="1"/>
  <c r="CG27" i="1"/>
  <c r="BW21" i="1"/>
  <c r="BB275" i="1"/>
  <c r="BB317" i="1"/>
  <c r="BB151" i="1"/>
  <c r="BW15" i="1"/>
  <c r="BW26" i="1"/>
  <c r="BB350" i="1"/>
  <c r="BB148" i="1"/>
  <c r="CB29" i="1"/>
  <c r="CG23" i="1"/>
  <c r="BB164" i="1"/>
  <c r="BB332" i="1"/>
  <c r="CG22" i="1"/>
  <c r="CB28" i="1"/>
  <c r="BW22" i="1"/>
  <c r="BB278" i="1"/>
  <c r="BB258" i="1"/>
  <c r="BB202" i="1"/>
  <c r="BB208" i="1"/>
  <c r="BB313" i="1"/>
  <c r="CB12" i="1"/>
  <c r="BS20" i="1"/>
  <c r="BT20" i="1" s="1"/>
  <c r="BS35" i="1"/>
  <c r="BT35" i="1" s="1"/>
  <c r="BB270" i="1"/>
  <c r="BB343" i="1"/>
  <c r="BS30" i="1"/>
  <c r="BT30" i="1" s="1"/>
  <c r="CB10" i="1"/>
  <c r="BW18" i="1"/>
  <c r="BB225" i="1"/>
  <c r="CB19" i="1"/>
  <c r="CG20" i="1"/>
  <c r="CB34" i="1"/>
  <c r="BW31" i="1"/>
  <c r="BW19" i="1"/>
  <c r="CG10" i="1"/>
  <c r="BW30" i="1"/>
  <c r="CG11" i="1"/>
  <c r="CB13" i="1"/>
  <c r="CG14" i="1"/>
  <c r="CG12" i="1"/>
  <c r="BW11" i="1"/>
  <c r="CB27" i="1"/>
  <c r="CG13" i="1"/>
  <c r="BB300" i="1"/>
  <c r="BB294" i="1"/>
  <c r="BB241" i="1"/>
  <c r="BB304" i="1"/>
  <c r="BB10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<sst xmlns="http://schemas.openxmlformats.org/spreadsheetml/2006/main" count="1675" uniqueCount="509">
  <si>
    <t>学校名</t>
    <rPh sb="0" eb="3">
      <t>ガッコウメイ</t>
    </rPh>
    <phoneticPr fontId="1"/>
  </si>
  <si>
    <t>回答者数</t>
    <rPh sb="0" eb="2">
      <t>カイトウ</t>
    </rPh>
    <rPh sb="2" eb="3">
      <t>シャ</t>
    </rPh>
    <rPh sb="3" eb="4">
      <t>スウ</t>
    </rPh>
    <phoneticPr fontId="1"/>
  </si>
  <si>
    <t>地域</t>
    <rPh sb="0" eb="2">
      <t>チイキ</t>
    </rPh>
    <phoneticPr fontId="1"/>
  </si>
  <si>
    <t>学校運営協議会</t>
    <rPh sb="0" eb="2">
      <t>ガッコウ</t>
    </rPh>
    <rPh sb="2" eb="4">
      <t>ウンエイ</t>
    </rPh>
    <rPh sb="4" eb="7">
      <t>キョウギカイ</t>
    </rPh>
    <phoneticPr fontId="1"/>
  </si>
  <si>
    <t>地域の方</t>
    <rPh sb="0" eb="2">
      <t>チイキ</t>
    </rPh>
    <rPh sb="3" eb="4">
      <t>カタ</t>
    </rPh>
    <phoneticPr fontId="1"/>
  </si>
  <si>
    <t>名</t>
    <rPh sb="0" eb="1">
      <t>メイ</t>
    </rPh>
    <phoneticPr fontId="1"/>
  </si>
  <si>
    <t>児童・生徒</t>
    <rPh sb="0" eb="2">
      <t>ジドウ</t>
    </rPh>
    <rPh sb="3" eb="5">
      <t>セイト</t>
    </rPh>
    <phoneticPr fontId="1"/>
  </si>
  <si>
    <t>教職員</t>
    <rPh sb="0" eb="3">
      <t>キョウショクイン</t>
    </rPh>
    <phoneticPr fontId="1"/>
  </si>
  <si>
    <t>保護者の方</t>
    <rPh sb="0" eb="3">
      <t>ホゴシャ</t>
    </rPh>
    <rPh sb="4" eb="5">
      <t>カタ</t>
    </rPh>
    <phoneticPr fontId="1"/>
  </si>
  <si>
    <t>児童・生徒数</t>
    <rPh sb="0" eb="2">
      <t>ジドウ</t>
    </rPh>
    <rPh sb="3" eb="5">
      <t>セイト</t>
    </rPh>
    <rPh sb="5" eb="6">
      <t>スウ</t>
    </rPh>
    <phoneticPr fontId="1"/>
  </si>
  <si>
    <t>設置年数</t>
    <rPh sb="0" eb="2">
      <t>セッチ</t>
    </rPh>
    <rPh sb="2" eb="4">
      <t>ネンスウ</t>
    </rPh>
    <phoneticPr fontId="1"/>
  </si>
  <si>
    <t>部会数</t>
    <rPh sb="0" eb="2">
      <t>ブカイ</t>
    </rPh>
    <rPh sb="2" eb="3">
      <t>スウ</t>
    </rPh>
    <phoneticPr fontId="1"/>
  </si>
  <si>
    <t>開催頻度</t>
    <rPh sb="0" eb="2">
      <t>カイサイ</t>
    </rPh>
    <rPh sb="2" eb="4">
      <t>ヒンド</t>
    </rPh>
    <phoneticPr fontId="1"/>
  </si>
  <si>
    <t>委員人数</t>
    <rPh sb="0" eb="2">
      <t>イイン</t>
    </rPh>
    <rPh sb="2" eb="4">
      <t>ニンズウ</t>
    </rPh>
    <phoneticPr fontId="1"/>
  </si>
  <si>
    <t>委員任期</t>
    <rPh sb="0" eb="2">
      <t>イイン</t>
    </rPh>
    <rPh sb="2" eb="4">
      <t>ニンキ</t>
    </rPh>
    <phoneticPr fontId="1"/>
  </si>
  <si>
    <t>割合(％)</t>
    <rPh sb="0" eb="2">
      <t>ワリアイ</t>
    </rPh>
    <phoneticPr fontId="8"/>
  </si>
  <si>
    <t>差(pt）</t>
    <rPh sb="0" eb="1">
      <t>サ</t>
    </rPh>
    <phoneticPr fontId="8"/>
  </si>
  <si>
    <t>協</t>
    <rPh sb="0" eb="1">
      <t>キョウ</t>
    </rPh>
    <phoneticPr fontId="1"/>
  </si>
  <si>
    <t>自律性</t>
    <rPh sb="0" eb="3">
      <t>ジリツセイ</t>
    </rPh>
    <phoneticPr fontId="8"/>
  </si>
  <si>
    <t>学校運営の基本方針の承認にあたり、協議会委員による議論を行う</t>
  </si>
  <si>
    <t>学校運営に関して率直な意見を述べる機会がある</t>
  </si>
  <si>
    <t>教職員の任用について提案や意見を述べる機会がある</t>
  </si>
  <si>
    <t>対等性</t>
    <rPh sb="0" eb="3">
      <t>タイトウセイ</t>
    </rPh>
    <phoneticPr fontId="1"/>
  </si>
  <si>
    <t>地域住民側からの意見や提案が持ち込まれることがある</t>
  </si>
  <si>
    <t>子どもの意見を反映させる機会や仕組みがある</t>
  </si>
  <si>
    <t>持続性</t>
    <rPh sb="0" eb="3">
      <t>ジゾクセイ</t>
    </rPh>
    <phoneticPr fontId="1"/>
  </si>
  <si>
    <t>校長等、教職員の異動に関わらず、継続して議論ができる体制がある</t>
  </si>
  <si>
    <t>学校運営協議会の運営方針・方法について、振り返り・見直しを行う機会がある</t>
  </si>
  <si>
    <t>熟議度</t>
    <rPh sb="0" eb="2">
      <t>ジュクギ</t>
    </rPh>
    <rPh sb="2" eb="3">
      <t>ド</t>
    </rPh>
    <phoneticPr fontId="1"/>
  </si>
  <si>
    <t>協議会で議論すべき課題の選定、議論の企画段階から関わることがある</t>
  </si>
  <si>
    <t>学校側の提案事項を承認するだけではなく、より良い学校運営のために建設的に議論することがある</t>
  </si>
  <si>
    <t>協議会で決定して、実施した取組に対して、振り返りや内省を行う時間がある</t>
  </si>
  <si>
    <t>学校評価などの各種の評価結果を活かした改善について、議論が行われている</t>
  </si>
  <si>
    <t>学校長の主導で、協議会の内容が有意義になったと感じることがある</t>
  </si>
  <si>
    <t>学校の問題や悩みは、協議会委員の中で共有されている</t>
  </si>
  <si>
    <t>共有性</t>
    <rPh sb="0" eb="3">
      <t>キョウユウセイ</t>
    </rPh>
    <phoneticPr fontId="1"/>
  </si>
  <si>
    <t>地</t>
    <rPh sb="0" eb="1">
      <t>チ</t>
    </rPh>
    <phoneticPr fontId="1"/>
  </si>
  <si>
    <t>学校の教育目標も意識して、学校支援などの各活動に取り組んでいる</t>
  </si>
  <si>
    <t>自分の参加する活動以外に、どのような活動があるか知っている</t>
  </si>
  <si>
    <t>保</t>
    <rPh sb="0" eb="1">
      <t>ホ</t>
    </rPh>
    <phoneticPr fontId="1"/>
  </si>
  <si>
    <t>教</t>
    <rPh sb="0" eb="1">
      <t>キョウ</t>
    </rPh>
    <phoneticPr fontId="1"/>
  </si>
  <si>
    <t>協議会での協議・決定事項に関心がある</t>
  </si>
  <si>
    <t>保護者や地域の人は、学校の課題や問題点を理解してくれている</t>
  </si>
  <si>
    <t>保護者や地域の人は、学校にとって有意義な意見・提案をしてくれる</t>
  </si>
  <si>
    <t>学校での活動について、協議会委員に相談したいと思うことがある</t>
  </si>
  <si>
    <t>地域の活動（の変化）</t>
    <rPh sb="0" eb="2">
      <t>チイキ</t>
    </rPh>
    <rPh sb="3" eb="5">
      <t>カツドウ</t>
    </rPh>
    <rPh sb="7" eb="9">
      <t>ヘンカ</t>
    </rPh>
    <phoneticPr fontId="1"/>
  </si>
  <si>
    <t>複数年次にわたり参画している活動がある</t>
  </si>
  <si>
    <t>心配な子どもがいた時、その情報を教職員に提供する</t>
  </si>
  <si>
    <t>自分にできる範囲で、授業や学校での活動に協力する</t>
  </si>
  <si>
    <t>学校内で教職員や地域住民等と気軽に話をする機会・場（ｺﾐｭﾆﾃｨﾙｰﾑ等）に足を運ぶ</t>
  </si>
  <si>
    <t>地域で子どもを見かけたら、挨拶する</t>
  </si>
  <si>
    <t>地域の子どもを褒める</t>
  </si>
  <si>
    <t>授業や学校行事の中で、子どもと一緒に活動する</t>
  </si>
  <si>
    <t>地域行事やイベントの中で、子どもと一緒に活動する</t>
  </si>
  <si>
    <t>保護者の活動（の変化）</t>
    <rPh sb="0" eb="3">
      <t>ホゴシャ</t>
    </rPh>
    <rPh sb="4" eb="6">
      <t>カツドウ</t>
    </rPh>
    <rPh sb="8" eb="10">
      <t>ヘンカ</t>
    </rPh>
    <phoneticPr fontId="1"/>
  </si>
  <si>
    <t>学級懇談会やPTAの集まりにはできるだけ参加する</t>
  </si>
  <si>
    <t>学校や地域での学びも意識して、家庭教育を行う</t>
  </si>
  <si>
    <t>自分の子どもの友達を褒める</t>
  </si>
  <si>
    <t>自分の子どもの友達が悪いことをしたら、注意する</t>
  </si>
  <si>
    <t>自分の子どもの友達の親と交流する</t>
  </si>
  <si>
    <t>教職員の活動（の変化）</t>
    <rPh sb="0" eb="3">
      <t>キョウショクイン</t>
    </rPh>
    <rPh sb="4" eb="6">
      <t>カツドウ</t>
    </rPh>
    <rPh sb="8" eb="10">
      <t>ヘンカ</t>
    </rPh>
    <phoneticPr fontId="1"/>
  </si>
  <si>
    <t>地域との協働だからできる授業がある</t>
  </si>
  <si>
    <t>授業で、保護者や地域住民に授業支援やゲストティーチャーをお願いする</t>
  </si>
  <si>
    <t>教室内の授業で、地域の題材や地域の課題を扱う</t>
  </si>
  <si>
    <t>学校での活動について、保護者や地域住民に相談する</t>
  </si>
  <si>
    <t>子どもが享受する機会の変化</t>
    <rPh sb="0" eb="1">
      <t>コ</t>
    </rPh>
    <rPh sb="4" eb="6">
      <t>キョウジュ</t>
    </rPh>
    <rPh sb="8" eb="10">
      <t>キカイ</t>
    </rPh>
    <rPh sb="11" eb="13">
      <t>ヘンカ</t>
    </rPh>
    <phoneticPr fontId="1"/>
  </si>
  <si>
    <t>保護者との関わり</t>
    <rPh sb="0" eb="3">
      <t>ホゴシャ</t>
    </rPh>
    <rPh sb="5" eb="6">
      <t>カカ</t>
    </rPh>
    <phoneticPr fontId="8"/>
  </si>
  <si>
    <t>授業の中で、住んでいる地域のことについて学ぶ</t>
    <rPh sb="0" eb="2">
      <t>ジュギョウ</t>
    </rPh>
    <rPh sb="3" eb="4">
      <t>ナカ</t>
    </rPh>
    <rPh sb="6" eb="7">
      <t>ス</t>
    </rPh>
    <rPh sb="11" eb="13">
      <t>チイキ</t>
    </rPh>
    <rPh sb="20" eb="21">
      <t>マナ</t>
    </rPh>
    <phoneticPr fontId="1" alignment="distributed"/>
  </si>
  <si>
    <t>授業や学校行事の中で、地域の人と一緒に活動する</t>
    <rPh sb="0" eb="2">
      <t>ジュギョウ</t>
    </rPh>
    <rPh sb="3" eb="5">
      <t>ガッコウ</t>
    </rPh>
    <rPh sb="5" eb="7">
      <t>ギョウジ</t>
    </rPh>
    <rPh sb="8" eb="9">
      <t>ナカ</t>
    </rPh>
    <rPh sb="11" eb="13">
      <t>チイキ</t>
    </rPh>
    <rPh sb="14" eb="15">
      <t>ヒト</t>
    </rPh>
    <rPh sb="16" eb="18">
      <t>イッショ</t>
    </rPh>
    <rPh sb="19" eb="21">
      <t>カツドウ</t>
    </rPh>
    <phoneticPr fontId="1" alignment="distributed"/>
  </si>
  <si>
    <t>子</t>
    <rPh sb="0" eb="1">
      <t>コ</t>
    </rPh>
    <phoneticPr fontId="1"/>
  </si>
  <si>
    <t>学校の中で、先生以外の大人を見かける</t>
    <rPh sb="0" eb="2">
      <t>ガッコウ</t>
    </rPh>
    <rPh sb="3" eb="4">
      <t>ナカ</t>
    </rPh>
    <rPh sb="6" eb="8">
      <t>センセイ</t>
    </rPh>
    <rPh sb="8" eb="10">
      <t>イガイ</t>
    </rPh>
    <rPh sb="11" eb="13">
      <t>オトナ</t>
    </rPh>
    <rPh sb="14" eb="15">
      <t>ミ</t>
    </rPh>
    <phoneticPr fontId="1" alignment="distributed"/>
  </si>
  <si>
    <t>地域の人に褒めてもらう</t>
    <rPh sb="0" eb="2">
      <t>チイキ</t>
    </rPh>
    <rPh sb="3" eb="4">
      <t>ヒト</t>
    </rPh>
    <rPh sb="5" eb="6">
      <t>ホ</t>
    </rPh>
    <phoneticPr fontId="1" alignment="distributed"/>
  </si>
  <si>
    <t>地域のお祭りなど地域の行事やイベントに参加する</t>
    <rPh sb="0" eb="2">
      <t>チイキ</t>
    </rPh>
    <rPh sb="4" eb="5">
      <t>マツ</t>
    </rPh>
    <rPh sb="8" eb="10">
      <t>チイキ</t>
    </rPh>
    <rPh sb="11" eb="13">
      <t>ギョウジ</t>
    </rPh>
    <rPh sb="19" eb="21">
      <t>サンカ</t>
    </rPh>
    <phoneticPr fontId="1" alignment="distributed"/>
  </si>
  <si>
    <t>地域のほかの学校の子どもと交流する</t>
    <rPh sb="0" eb="2">
      <t>チイキ</t>
    </rPh>
    <rPh sb="6" eb="8">
      <t>ガッコウ</t>
    </rPh>
    <rPh sb="9" eb="10">
      <t>コ</t>
    </rPh>
    <rPh sb="13" eb="15">
      <t>コウリュウ</t>
    </rPh>
    <phoneticPr fontId="1" alignment="distributed"/>
  </si>
  <si>
    <t>地域の人と一緒に、地域の行事の企画や準備に取り組む</t>
    <rPh sb="0" eb="2">
      <t>チイキ</t>
    </rPh>
    <rPh sb="3" eb="4">
      <t>ヒト</t>
    </rPh>
    <rPh sb="5" eb="7">
      <t>イッショ</t>
    </rPh>
    <rPh sb="9" eb="11">
      <t>チイキ</t>
    </rPh>
    <rPh sb="12" eb="14">
      <t>ギョウジ</t>
    </rPh>
    <rPh sb="15" eb="17">
      <t>キカク</t>
    </rPh>
    <rPh sb="18" eb="20">
      <t>ジュンビ</t>
    </rPh>
    <rPh sb="21" eb="22">
      <t>ト</t>
    </rPh>
    <rPh sb="23" eb="24">
      <t>ク</t>
    </rPh>
    <phoneticPr fontId="1" alignment="distributed"/>
  </si>
  <si>
    <t>学校や家の近所で、地域の人のお手伝いをする</t>
    <rPh sb="0" eb="2">
      <t>ガッコウ</t>
    </rPh>
    <rPh sb="3" eb="4">
      <t>イエ</t>
    </rPh>
    <rPh sb="5" eb="7">
      <t>キンジョ</t>
    </rPh>
    <rPh sb="9" eb="11">
      <t>チイキ</t>
    </rPh>
    <rPh sb="12" eb="13">
      <t>ヒト</t>
    </rPh>
    <rPh sb="15" eb="17">
      <t>テツダ</t>
    </rPh>
    <phoneticPr fontId="1" alignment="distributed"/>
  </si>
  <si>
    <t>自分の親が、授業参観や学校行事で学校に来る</t>
    <rPh sb="0" eb="2">
      <t>ジブン</t>
    </rPh>
    <rPh sb="3" eb="4">
      <t>オヤ</t>
    </rPh>
    <rPh sb="6" eb="8">
      <t>ジュギョウ</t>
    </rPh>
    <rPh sb="8" eb="10">
      <t>サンカン</t>
    </rPh>
    <rPh sb="11" eb="13">
      <t>ガッコウ</t>
    </rPh>
    <rPh sb="13" eb="15">
      <t>ギョウジ</t>
    </rPh>
    <rPh sb="16" eb="18">
      <t>ガッコウ</t>
    </rPh>
    <rPh sb="19" eb="20">
      <t>ク</t>
    </rPh>
    <phoneticPr fontId="1" alignment="distributed"/>
  </si>
  <si>
    <t>自分の親が、家で勉強を教えてくれる</t>
    <rPh sb="0" eb="2">
      <t>ジブン</t>
    </rPh>
    <rPh sb="3" eb="4">
      <t>オヤ</t>
    </rPh>
    <rPh sb="6" eb="7">
      <t>イエ</t>
    </rPh>
    <rPh sb="8" eb="10">
      <t>ベンキョウ</t>
    </rPh>
    <rPh sb="11" eb="12">
      <t>オシ</t>
    </rPh>
    <phoneticPr fontId="1" alignment="distributed"/>
  </si>
  <si>
    <t>自分の親が、学校での話を聞いてくれる</t>
    <rPh sb="0" eb="2">
      <t>ジブン</t>
    </rPh>
    <rPh sb="3" eb="4">
      <t>オヤ</t>
    </rPh>
    <rPh sb="6" eb="8">
      <t>ガッコウ</t>
    </rPh>
    <rPh sb="10" eb="11">
      <t>ハナシ</t>
    </rPh>
    <rPh sb="12" eb="13">
      <t>キ</t>
    </rPh>
    <phoneticPr fontId="1" alignment="distributed"/>
  </si>
  <si>
    <t>教職員への関心・信頼の向上</t>
    <rPh sb="0" eb="3">
      <t>キョウショクイン</t>
    </rPh>
    <rPh sb="5" eb="7">
      <t>カンシン</t>
    </rPh>
    <rPh sb="8" eb="10">
      <t>シンライ</t>
    </rPh>
    <rPh sb="11" eb="13">
      <t>コウジョウ</t>
    </rPh>
    <phoneticPr fontId="8"/>
  </si>
  <si>
    <t>学校への愛着・誇りの高まり</t>
    <rPh sb="0" eb="2">
      <t>ガッコウ</t>
    </rPh>
    <rPh sb="4" eb="6">
      <t>アイチャク</t>
    </rPh>
    <rPh sb="7" eb="8">
      <t>ホコ</t>
    </rPh>
    <rPh sb="10" eb="11">
      <t>タカ</t>
    </rPh>
    <phoneticPr fontId="1"/>
  </si>
  <si>
    <t>自分のよいところを認めてくれる先生がいる</t>
    <rPh sb="0" eb="2">
      <t>ジブン</t>
    </rPh>
    <rPh sb="9" eb="10">
      <t>ミト</t>
    </rPh>
    <rPh sb="15" eb="17">
      <t>センセイ</t>
    </rPh>
    <phoneticPr fontId="1" alignment="distributed"/>
  </si>
  <si>
    <t>何でも話したり、相談したりしたい先生がいる</t>
    <rPh sb="0" eb="1">
      <t>ナン</t>
    </rPh>
    <rPh sb="3" eb="4">
      <t>ハナ</t>
    </rPh>
    <rPh sb="8" eb="10">
      <t>ソウダン</t>
    </rPh>
    <rPh sb="16" eb="18">
      <t>センセイ</t>
    </rPh>
    <phoneticPr fontId="1" alignment="distributed"/>
  </si>
  <si>
    <t>自分の学校はすばらしい学校だ</t>
    <rPh sb="0" eb="2">
      <t>ジブン</t>
    </rPh>
    <rPh sb="3" eb="5">
      <t>ガッコウ</t>
    </rPh>
    <rPh sb="11" eb="13">
      <t>ガッコウ</t>
    </rPh>
    <phoneticPr fontId="1" alignment="distributed"/>
  </si>
  <si>
    <t>地域の大人への関心・信頼の向上</t>
    <rPh sb="0" eb="2">
      <t>チイキ</t>
    </rPh>
    <rPh sb="3" eb="5">
      <t>オトナ</t>
    </rPh>
    <rPh sb="7" eb="9">
      <t>カンシン</t>
    </rPh>
    <rPh sb="10" eb="12">
      <t>シンライ</t>
    </rPh>
    <rPh sb="13" eb="15">
      <t>コウジョウ</t>
    </rPh>
    <phoneticPr fontId="8"/>
  </si>
  <si>
    <t>資質・能力の向上</t>
    <rPh sb="0" eb="2">
      <t>シシツ</t>
    </rPh>
    <rPh sb="3" eb="5">
      <t>ノウリョク</t>
    </rPh>
    <rPh sb="6" eb="8">
      <t>コウジョウ</t>
    </rPh>
    <phoneticPr fontId="1"/>
  </si>
  <si>
    <t>自己肯定感</t>
    <rPh sb="0" eb="2">
      <t>ジコ</t>
    </rPh>
    <rPh sb="2" eb="4">
      <t>コウテイ</t>
    </rPh>
    <rPh sb="4" eb="5">
      <t>カン</t>
    </rPh>
    <phoneticPr fontId="8"/>
  </si>
  <si>
    <t>規範意識・行動</t>
    <rPh sb="0" eb="2">
      <t>キハン</t>
    </rPh>
    <rPh sb="2" eb="4">
      <t>イシキ</t>
    </rPh>
    <rPh sb="5" eb="7">
      <t>コウドウ</t>
    </rPh>
    <phoneticPr fontId="8"/>
  </si>
  <si>
    <t>今の自分を気に入っている</t>
    <rPh sb="0" eb="1">
      <t>イマ</t>
    </rPh>
    <rPh sb="2" eb="3">
      <t>ジ</t>
    </rPh>
    <rPh sb="3" eb="4">
      <t>ブン</t>
    </rPh>
    <rPh sb="5" eb="6">
      <t>キ</t>
    </rPh>
    <phoneticPr fontId="1" alignment="distributed"/>
  </si>
  <si>
    <t>自分はやればできる人間だと思う</t>
    <rPh sb="0" eb="1">
      <t>ジ</t>
    </rPh>
    <rPh sb="1" eb="2">
      <t>ブン</t>
    </rPh>
    <rPh sb="9" eb="10">
      <t>ニン</t>
    </rPh>
    <rPh sb="10" eb="11">
      <t>ゲン</t>
    </rPh>
    <rPh sb="13" eb="14">
      <t>オモ</t>
    </rPh>
    <phoneticPr fontId="1" alignment="distributed"/>
  </si>
  <si>
    <t>人が困っているときは進んで助けている</t>
    <rPh sb="0" eb="1">
      <t>ヒト</t>
    </rPh>
    <rPh sb="2" eb="3">
      <t>コマ</t>
    </rPh>
    <rPh sb="10" eb="11">
      <t>スス</t>
    </rPh>
    <rPh sb="13" eb="14">
      <t>タス</t>
    </rPh>
    <phoneticPr fontId="1" alignment="distributed"/>
  </si>
  <si>
    <t>やり抜く力</t>
    <rPh sb="2" eb="3">
      <t>ヌ</t>
    </rPh>
    <rPh sb="4" eb="5">
      <t>チカラ</t>
    </rPh>
    <phoneticPr fontId="8"/>
  </si>
  <si>
    <t>学校や地域でふれあう大人の活動や様子をみて、自分も頑張ろうと思うことがある</t>
    <rPh sb="0" eb="2">
      <t>ガッコウ</t>
    </rPh>
    <rPh sb="3" eb="5">
      <t>チイキ</t>
    </rPh>
    <rPh sb="10" eb="12">
      <t>オトナ</t>
    </rPh>
    <rPh sb="13" eb="15">
      <t>カツドウ</t>
    </rPh>
    <rPh sb="16" eb="18">
      <t>ヨウス</t>
    </rPh>
    <rPh sb="22" eb="23">
      <t>ジ</t>
    </rPh>
    <rPh sb="23" eb="24">
      <t>ブン</t>
    </rPh>
    <rPh sb="25" eb="26">
      <t>ガン</t>
    </rPh>
    <rPh sb="26" eb="27">
      <t>バ</t>
    </rPh>
    <rPh sb="30" eb="31">
      <t>オモ</t>
    </rPh>
    <phoneticPr fontId="1" alignment="distributed"/>
  </si>
  <si>
    <t>難しいことでも失敗を恐れないで挑戦している</t>
    <rPh sb="0" eb="1">
      <t>ムズカ</t>
    </rPh>
    <rPh sb="7" eb="8">
      <t>シッ</t>
    </rPh>
    <rPh sb="8" eb="9">
      <t>パイ</t>
    </rPh>
    <rPh sb="10" eb="11">
      <t>オソ</t>
    </rPh>
    <rPh sb="15" eb="16">
      <t>チョウ</t>
    </rPh>
    <rPh sb="16" eb="17">
      <t>セン</t>
    </rPh>
    <phoneticPr fontId="1" alignment="distributed"/>
  </si>
  <si>
    <t>先生や友達が話している時に、最後まで聞くことができる</t>
    <rPh sb="0" eb="1">
      <t>セン</t>
    </rPh>
    <rPh sb="1" eb="2">
      <t>セイ</t>
    </rPh>
    <rPh sb="3" eb="4">
      <t>トモ</t>
    </rPh>
    <rPh sb="4" eb="5">
      <t>ダチ</t>
    </rPh>
    <rPh sb="6" eb="7">
      <t>ハナ</t>
    </rPh>
    <rPh sb="11" eb="12">
      <t>トキ</t>
    </rPh>
    <rPh sb="14" eb="15">
      <t>サイ</t>
    </rPh>
    <rPh sb="15" eb="16">
      <t>ゴ</t>
    </rPh>
    <rPh sb="18" eb="19">
      <t>キ</t>
    </rPh>
    <phoneticPr fontId="1" alignment="distributed"/>
  </si>
  <si>
    <t>他の人と異なる意見でも、自分の意見を言える</t>
    <rPh sb="0" eb="1">
      <t>ホカ</t>
    </rPh>
    <rPh sb="2" eb="3">
      <t>ヒト</t>
    </rPh>
    <rPh sb="4" eb="5">
      <t>コト</t>
    </rPh>
    <rPh sb="7" eb="8">
      <t>イ</t>
    </rPh>
    <rPh sb="8" eb="9">
      <t>ケン</t>
    </rPh>
    <rPh sb="12" eb="14">
      <t>ジブン</t>
    </rPh>
    <rPh sb="15" eb="17">
      <t>イケン</t>
    </rPh>
    <rPh sb="18" eb="19">
      <t>イ</t>
    </rPh>
    <phoneticPr fontId="1" alignment="distributed"/>
  </si>
  <si>
    <t>学校で習ったことや地域の人に教えてもらったことについて、 もっと詳しく知りたいし、調べたい</t>
    <rPh sb="0" eb="1">
      <t>ガッ</t>
    </rPh>
    <rPh sb="1" eb="2">
      <t>コウ</t>
    </rPh>
    <rPh sb="3" eb="4">
      <t>ナラ</t>
    </rPh>
    <rPh sb="9" eb="10">
      <t>チ</t>
    </rPh>
    <rPh sb="10" eb="11">
      <t>イキ</t>
    </rPh>
    <rPh sb="12" eb="13">
      <t>ヒト</t>
    </rPh>
    <rPh sb="14" eb="15">
      <t>オシ</t>
    </rPh>
    <rPh sb="32" eb="33">
      <t>クワ</t>
    </rPh>
    <rPh sb="35" eb="36">
      <t>シ</t>
    </rPh>
    <rPh sb="41" eb="42">
      <t>シラ</t>
    </rPh>
    <phoneticPr fontId="1" alignment="distributed"/>
  </si>
  <si>
    <t>新しいことをつぎつぎ学びたい</t>
    <rPh sb="0" eb="1">
      <t>アタラ</t>
    </rPh>
    <rPh sb="10" eb="11">
      <t>マナ</t>
    </rPh>
    <phoneticPr fontId="1" alignment="distributed"/>
  </si>
  <si>
    <t>学校の勉強は、よく分かる</t>
    <rPh sb="0" eb="2">
      <t>ガッコウ</t>
    </rPh>
    <rPh sb="3" eb="5">
      <t>ベンキョウ</t>
    </rPh>
    <rPh sb="9" eb="10">
      <t>ワ</t>
    </rPh>
    <phoneticPr fontId="1"/>
  </si>
  <si>
    <t>キャリア意識</t>
    <rPh sb="4" eb="6">
      <t>イシキ</t>
    </rPh>
    <phoneticPr fontId="8"/>
  </si>
  <si>
    <t>将来の夢や目標を持っている</t>
    <rPh sb="0" eb="1">
      <t>ショウ</t>
    </rPh>
    <rPh sb="1" eb="2">
      <t>ライ</t>
    </rPh>
    <rPh sb="3" eb="4">
      <t>ユメ</t>
    </rPh>
    <rPh sb="5" eb="6">
      <t>モク</t>
    </rPh>
    <rPh sb="6" eb="7">
      <t>ヒョウ</t>
    </rPh>
    <rPh sb="8" eb="9">
      <t>モ</t>
    </rPh>
    <phoneticPr fontId="1" alignment="distributed"/>
  </si>
  <si>
    <t>親や先生の意見を聞くだけでなく、自分で自分が何をしたいのか考えることができる</t>
    <rPh sb="0" eb="1">
      <t>オヤ</t>
    </rPh>
    <rPh sb="2" eb="3">
      <t>セン</t>
    </rPh>
    <rPh sb="3" eb="4">
      <t>セイ</t>
    </rPh>
    <rPh sb="5" eb="6">
      <t>イ</t>
    </rPh>
    <rPh sb="6" eb="7">
      <t>ケン</t>
    </rPh>
    <rPh sb="8" eb="9">
      <t>キ</t>
    </rPh>
    <rPh sb="16" eb="18">
      <t>ジブン</t>
    </rPh>
    <rPh sb="19" eb="21">
      <t>ジブン</t>
    </rPh>
    <rPh sb="22" eb="23">
      <t>ナニ</t>
    </rPh>
    <rPh sb="29" eb="30">
      <t>カンガ</t>
    </rPh>
    <phoneticPr fontId="1" alignment="distributed"/>
  </si>
  <si>
    <t>地域への愛着の高まり</t>
    <rPh sb="0" eb="2">
      <t>チイキ</t>
    </rPh>
    <rPh sb="4" eb="6">
      <t>アイチャク</t>
    </rPh>
    <rPh sb="7" eb="8">
      <t>タカ</t>
    </rPh>
    <phoneticPr fontId="8"/>
  </si>
  <si>
    <t>地域の歴史や行事、地域で起きた問題に興味がある</t>
    <rPh sb="0" eb="2">
      <t>チイキ</t>
    </rPh>
    <rPh sb="3" eb="5">
      <t>レキシ</t>
    </rPh>
    <rPh sb="6" eb="8">
      <t>ギョウジ</t>
    </rPh>
    <rPh sb="9" eb="10">
      <t>チ</t>
    </rPh>
    <rPh sb="10" eb="11">
      <t>イキ</t>
    </rPh>
    <rPh sb="12" eb="13">
      <t>オ</t>
    </rPh>
    <rPh sb="15" eb="16">
      <t>モン</t>
    </rPh>
    <rPh sb="16" eb="17">
      <t>ダイ</t>
    </rPh>
    <rPh sb="18" eb="19">
      <t>キョウ</t>
    </rPh>
    <rPh sb="19" eb="20">
      <t>ミ</t>
    </rPh>
    <phoneticPr fontId="1" alignment="distributed"/>
  </si>
  <si>
    <t>地域の中での活動や、地域の人と交流することは楽しい</t>
    <rPh sb="0" eb="1">
      <t>チ</t>
    </rPh>
    <rPh sb="1" eb="2">
      <t>イキ</t>
    </rPh>
    <rPh sb="3" eb="4">
      <t>ナカ</t>
    </rPh>
    <rPh sb="6" eb="7">
      <t>カツ</t>
    </rPh>
    <rPh sb="7" eb="8">
      <t>ドウ</t>
    </rPh>
    <rPh sb="10" eb="11">
      <t>チ</t>
    </rPh>
    <rPh sb="11" eb="12">
      <t>イキ</t>
    </rPh>
    <rPh sb="13" eb="14">
      <t>ヒト</t>
    </rPh>
    <rPh sb="15" eb="16">
      <t>コウ</t>
    </rPh>
    <rPh sb="16" eb="17">
      <t>リュウ</t>
    </rPh>
    <rPh sb="22" eb="23">
      <t>タノ</t>
    </rPh>
    <phoneticPr fontId="1" alignment="distributed"/>
  </si>
  <si>
    <t>いま住んでいる地域が好きである</t>
  </si>
  <si>
    <t>いま住んでいる地域が好きである</t>
    <rPh sb="2" eb="3">
      <t>ス</t>
    </rPh>
    <rPh sb="7" eb="8">
      <t>チ</t>
    </rPh>
    <rPh sb="8" eb="9">
      <t>イキ</t>
    </rPh>
    <rPh sb="10" eb="11">
      <t>ス</t>
    </rPh>
    <phoneticPr fontId="1" alignment="distributed"/>
  </si>
  <si>
    <t>将来も今住んでいる地域に住み続けたい</t>
    <rPh sb="0" eb="1">
      <t>ショウ</t>
    </rPh>
    <rPh sb="1" eb="2">
      <t>ライ</t>
    </rPh>
    <rPh sb="3" eb="4">
      <t>イマ</t>
    </rPh>
    <rPh sb="4" eb="5">
      <t>ス</t>
    </rPh>
    <rPh sb="9" eb="10">
      <t>チ</t>
    </rPh>
    <rPh sb="10" eb="11">
      <t>イキ</t>
    </rPh>
    <rPh sb="12" eb="13">
      <t>ス</t>
    </rPh>
    <rPh sb="14" eb="15">
      <t>ツヅ</t>
    </rPh>
    <phoneticPr fontId="1" alignment="distributed"/>
  </si>
  <si>
    <t>地域への帰属意識の高まり</t>
    <rPh sb="0" eb="2">
      <t>チイキ</t>
    </rPh>
    <rPh sb="4" eb="6">
      <t>キゾク</t>
    </rPh>
    <rPh sb="6" eb="8">
      <t>イシキ</t>
    </rPh>
    <rPh sb="9" eb="10">
      <t>タカ</t>
    </rPh>
    <phoneticPr fontId="8"/>
  </si>
  <si>
    <t>地域貢献意識の高まり</t>
    <rPh sb="0" eb="2">
      <t>チイキ</t>
    </rPh>
    <rPh sb="2" eb="4">
      <t>コウケン</t>
    </rPh>
    <rPh sb="4" eb="6">
      <t>イシキ</t>
    </rPh>
    <rPh sb="7" eb="8">
      <t>タカ</t>
    </rPh>
    <phoneticPr fontId="8"/>
  </si>
  <si>
    <t>自分は今住んでいる地域の一員だと感じる</t>
  </si>
  <si>
    <t>自分は今住んでいる地域の一員だと感じる</t>
    <rPh sb="0" eb="1">
      <t>ジ</t>
    </rPh>
    <rPh sb="1" eb="2">
      <t>ブン</t>
    </rPh>
    <rPh sb="3" eb="4">
      <t>イマ</t>
    </rPh>
    <rPh sb="4" eb="5">
      <t>ス</t>
    </rPh>
    <rPh sb="9" eb="10">
      <t>チ</t>
    </rPh>
    <rPh sb="10" eb="11">
      <t>イキ</t>
    </rPh>
    <rPh sb="12" eb="13">
      <t>イチ</t>
    </rPh>
    <rPh sb="13" eb="14">
      <t>イン</t>
    </rPh>
    <rPh sb="16" eb="17">
      <t>カン</t>
    </rPh>
    <phoneticPr fontId="1" alignment="distributed"/>
  </si>
  <si>
    <t>この地域で起こっている問題は、自分にも関係がある</t>
    <rPh sb="2" eb="3">
      <t>チ</t>
    </rPh>
    <rPh sb="3" eb="4">
      <t>イキ</t>
    </rPh>
    <rPh sb="5" eb="6">
      <t>オ</t>
    </rPh>
    <rPh sb="11" eb="12">
      <t>モン</t>
    </rPh>
    <rPh sb="12" eb="13">
      <t>ダイ</t>
    </rPh>
    <rPh sb="15" eb="16">
      <t>ジ</t>
    </rPh>
    <rPh sb="16" eb="17">
      <t>ブン</t>
    </rPh>
    <rPh sb="19" eb="20">
      <t>カン</t>
    </rPh>
    <rPh sb="20" eb="21">
      <t>ケイ</t>
    </rPh>
    <phoneticPr fontId="1" alignment="distributed"/>
  </si>
  <si>
    <t>自分も地域の人の役に立ちたい</t>
    <rPh sb="0" eb="1">
      <t>ジ</t>
    </rPh>
    <rPh sb="1" eb="2">
      <t>ブン</t>
    </rPh>
    <rPh sb="3" eb="4">
      <t>チ</t>
    </rPh>
    <rPh sb="4" eb="5">
      <t>イキ</t>
    </rPh>
    <rPh sb="6" eb="7">
      <t>ヒト</t>
    </rPh>
    <rPh sb="8" eb="9">
      <t>ヤク</t>
    </rPh>
    <rPh sb="10" eb="11">
      <t>タ</t>
    </rPh>
    <phoneticPr fontId="1" alignment="distributed"/>
  </si>
  <si>
    <t>地域のために自分には何ができるか考えることがある</t>
    <rPh sb="0" eb="1">
      <t>チ</t>
    </rPh>
    <rPh sb="1" eb="2">
      <t>イキ</t>
    </rPh>
    <rPh sb="6" eb="7">
      <t>ジ</t>
    </rPh>
    <rPh sb="7" eb="8">
      <t>ブン</t>
    </rPh>
    <rPh sb="10" eb="11">
      <t>ナニ</t>
    </rPh>
    <rPh sb="16" eb="17">
      <t>カンガ</t>
    </rPh>
    <phoneticPr fontId="1" alignment="distributed"/>
  </si>
  <si>
    <t>学校・地域への愛着の高まり</t>
    <rPh sb="0" eb="2">
      <t>ガッコウ</t>
    </rPh>
    <rPh sb="3" eb="5">
      <t>チイキ</t>
    </rPh>
    <rPh sb="7" eb="9">
      <t>アイチャク</t>
    </rPh>
    <rPh sb="10" eb="11">
      <t>タカ</t>
    </rPh>
    <phoneticPr fontId="8"/>
  </si>
  <si>
    <t>学校のある地域に愛着を感じる</t>
  </si>
  <si>
    <t>授業に活用できる地域資源や地域課題を理解している</t>
  </si>
  <si>
    <t>授業のねらいに応じて、効果的に地域資源等を活用した授業を行うことができる</t>
  </si>
  <si>
    <t>地域の人と協力することで、授業の内容の向上につながったことがある</t>
  </si>
  <si>
    <t>地域の人とのふれあいや地域での活動によって、勉強が好きになった子どもがいる</t>
  </si>
  <si>
    <t>地域に貢献している実感がある</t>
  </si>
  <si>
    <t>どのような年齢になっても学び、学び直しをしたい</t>
  </si>
  <si>
    <t>地域活動やボランティアに参加したい</t>
  </si>
  <si>
    <t>地域の中に信頼できる仲間がいると感じる</t>
  </si>
  <si>
    <t>学校での活動を通して新たなコミュニティやつながりを得られている</t>
  </si>
  <si>
    <t>生活の中で、地域の大人や子どもに助けられることがある</t>
  </si>
  <si>
    <t>自分も、地域の大人や子どもの力になりたい</t>
  </si>
  <si>
    <t>地域や社会をよくするために何をすべきかを考えることがある</t>
  </si>
  <si>
    <t>地域の良さを次世代に受け継ぎたい</t>
  </si>
  <si>
    <t>この地域の将来は、自分たちにかかっていると思う</t>
  </si>
  <si>
    <t>地域の学校に愛着を感じる</t>
  </si>
  <si>
    <t>今後も今住んでいる地域に住み続けたい</t>
  </si>
  <si>
    <t>学校名</t>
    <rPh sb="0" eb="3">
      <t>ガッコウメイ</t>
    </rPh>
    <phoneticPr fontId="15"/>
  </si>
  <si>
    <t>回答番号</t>
    <rPh sb="0" eb="2">
      <t>カイトウ</t>
    </rPh>
    <rPh sb="2" eb="4">
      <t>バンゴウ</t>
    </rPh>
    <phoneticPr fontId="1"/>
  </si>
  <si>
    <t>貢献・生きがいの実感</t>
    <phoneticPr fontId="1"/>
  </si>
  <si>
    <t>平均値</t>
    <rPh sb="0" eb="3">
      <t>ヘイキンチ</t>
    </rPh>
    <phoneticPr fontId="1"/>
  </si>
  <si>
    <t>実行性</t>
    <rPh sb="0" eb="3">
      <t>ジッコウセイ</t>
    </rPh>
    <phoneticPr fontId="1"/>
  </si>
  <si>
    <t>D</t>
    <phoneticPr fontId="1"/>
  </si>
  <si>
    <t>子ども：資質・能力の向上</t>
    <rPh sb="0" eb="1">
      <t>コ</t>
    </rPh>
    <rPh sb="4" eb="6">
      <t>シシツ</t>
    </rPh>
    <rPh sb="7" eb="9">
      <t>ノウリョク</t>
    </rPh>
    <rPh sb="10" eb="12">
      <t>コウジョウ</t>
    </rPh>
    <phoneticPr fontId="1"/>
  </si>
  <si>
    <t>C</t>
    <phoneticPr fontId="1"/>
  </si>
  <si>
    <t>B</t>
    <phoneticPr fontId="1"/>
  </si>
  <si>
    <t>教職員の意識</t>
    <rPh sb="0" eb="3">
      <t>キョウショクイン</t>
    </rPh>
    <rPh sb="4" eb="6">
      <t>イシキ</t>
    </rPh>
    <phoneticPr fontId="1"/>
  </si>
  <si>
    <t>保護者の意識</t>
    <rPh sb="0" eb="3">
      <t>ホゴシャ</t>
    </rPh>
    <rPh sb="4" eb="6">
      <t>イシキ</t>
    </rPh>
    <phoneticPr fontId="1"/>
  </si>
  <si>
    <t>協働活動参加者の意識</t>
    <rPh sb="0" eb="2">
      <t>キョウドウ</t>
    </rPh>
    <rPh sb="2" eb="4">
      <t>カツドウ</t>
    </rPh>
    <rPh sb="4" eb="7">
      <t>サンカシャ</t>
    </rPh>
    <rPh sb="8" eb="10">
      <t>イシキ</t>
    </rPh>
    <phoneticPr fontId="1"/>
  </si>
  <si>
    <t>A</t>
    <phoneticPr fontId="1"/>
  </si>
  <si>
    <t>学校・教職員・地域との関係性</t>
    <rPh sb="0" eb="2">
      <t>ガッコウ</t>
    </rPh>
    <rPh sb="3" eb="6">
      <t>キョウショクイン</t>
    </rPh>
    <rPh sb="7" eb="9">
      <t>チイキ</t>
    </rPh>
    <rPh sb="11" eb="14">
      <t>カンケイセイ</t>
    </rPh>
    <phoneticPr fontId="1"/>
  </si>
  <si>
    <t>協議会運営</t>
    <rPh sb="0" eb="3">
      <t>キョウギカイ</t>
    </rPh>
    <rPh sb="3" eb="5">
      <t>ウンエイ</t>
    </rPh>
    <phoneticPr fontId="1"/>
  </si>
  <si>
    <t>自律性</t>
    <rPh sb="0" eb="3">
      <t>ジリツセイ</t>
    </rPh>
    <phoneticPr fontId="1"/>
  </si>
  <si>
    <t>引用</t>
    <rPh sb="0" eb="2">
      <t>インヨウ</t>
    </rPh>
    <phoneticPr fontId="1"/>
  </si>
  <si>
    <t>数式</t>
    <rPh sb="0" eb="2">
      <t>スウシキ</t>
    </rPh>
    <phoneticPr fontId="1"/>
  </si>
  <si>
    <t>関係屋の意識・活動</t>
    <rPh sb="0" eb="2">
      <t>カンケイ</t>
    </rPh>
    <rPh sb="2" eb="3">
      <t>ヤ</t>
    </rPh>
    <rPh sb="4" eb="6">
      <t>イシキ</t>
    </rPh>
    <rPh sb="7" eb="9">
      <t>カツドウ</t>
    </rPh>
    <phoneticPr fontId="1"/>
  </si>
  <si>
    <t>教職員の意識・活動</t>
    <rPh sb="0" eb="3">
      <t>キョウショクイン</t>
    </rPh>
    <rPh sb="4" eb="6">
      <t>イシキ</t>
    </rPh>
    <rPh sb="7" eb="9">
      <t>カツドウ</t>
    </rPh>
    <phoneticPr fontId="1"/>
  </si>
  <si>
    <t>協議会の意義の理解</t>
    <rPh sb="0" eb="3">
      <t>キョウギカイ</t>
    </rPh>
    <rPh sb="4" eb="6">
      <t>イギ</t>
    </rPh>
    <rPh sb="7" eb="9">
      <t>リカイ</t>
    </rPh>
    <phoneticPr fontId="1"/>
  </si>
  <si>
    <t>地域の意識・行動</t>
    <rPh sb="0" eb="2">
      <t>チイキ</t>
    </rPh>
    <rPh sb="3" eb="5">
      <t>イシキ</t>
    </rPh>
    <rPh sb="6" eb="8">
      <t>コウドウ</t>
    </rPh>
    <phoneticPr fontId="1"/>
  </si>
  <si>
    <t>地域ぐるみの教育活動への理解</t>
    <rPh sb="0" eb="2">
      <t>チイキ</t>
    </rPh>
    <rPh sb="6" eb="8">
      <t>キョウイク</t>
    </rPh>
    <rPh sb="8" eb="10">
      <t>カツドウ</t>
    </rPh>
    <rPh sb="12" eb="14">
      <t>リカイ</t>
    </rPh>
    <phoneticPr fontId="1"/>
  </si>
  <si>
    <t>地域教育活動の実践</t>
    <rPh sb="0" eb="2">
      <t>チイキ</t>
    </rPh>
    <rPh sb="2" eb="4">
      <t>キョウイク</t>
    </rPh>
    <rPh sb="4" eb="6">
      <t>カツドウ</t>
    </rPh>
    <rPh sb="7" eb="9">
      <t>ジッセン</t>
    </rPh>
    <phoneticPr fontId="1"/>
  </si>
  <si>
    <t>保護者の意識・行動</t>
    <rPh sb="0" eb="3">
      <t>ホゴシャ</t>
    </rPh>
    <rPh sb="4" eb="6">
      <t>イシキ</t>
    </rPh>
    <rPh sb="7" eb="9">
      <t>コウドウ</t>
    </rPh>
    <phoneticPr fontId="1"/>
  </si>
  <si>
    <t>意識</t>
    <rPh sb="0" eb="2">
      <t>イシキ</t>
    </rPh>
    <phoneticPr fontId="1"/>
  </si>
  <si>
    <t>家庭教育活動の実践</t>
    <rPh sb="0" eb="2">
      <t>カテイ</t>
    </rPh>
    <rPh sb="2" eb="4">
      <t>キョウイク</t>
    </rPh>
    <rPh sb="4" eb="6">
      <t>カツドウ</t>
    </rPh>
    <rPh sb="7" eb="9">
      <t>ジッセン</t>
    </rPh>
    <phoneticPr fontId="1"/>
  </si>
  <si>
    <t>BC</t>
    <phoneticPr fontId="1"/>
  </si>
  <si>
    <t>波及効果（子ども）</t>
    <rPh sb="0" eb="2">
      <t>ハキュウ</t>
    </rPh>
    <rPh sb="2" eb="4">
      <t>コウカ</t>
    </rPh>
    <rPh sb="5" eb="6">
      <t>コ</t>
    </rPh>
    <phoneticPr fontId="1"/>
  </si>
  <si>
    <t>自己肯定感</t>
    <rPh sb="0" eb="2">
      <t>ジコ</t>
    </rPh>
    <rPh sb="2" eb="4">
      <t>コウテイ</t>
    </rPh>
    <rPh sb="4" eb="5">
      <t>カン</t>
    </rPh>
    <phoneticPr fontId="1"/>
  </si>
  <si>
    <t>規範意識・行動</t>
    <rPh sb="0" eb="2">
      <t>キハン</t>
    </rPh>
    <rPh sb="2" eb="4">
      <t>イシキ</t>
    </rPh>
    <rPh sb="5" eb="7">
      <t>コウドウ</t>
    </rPh>
    <phoneticPr fontId="1"/>
  </si>
  <si>
    <t>やり抜く力</t>
    <rPh sb="2" eb="3">
      <t>ヌ</t>
    </rPh>
    <rPh sb="4" eb="5">
      <t>チカラ</t>
    </rPh>
    <phoneticPr fontId="1"/>
  </si>
  <si>
    <t>ソーシャルスキル</t>
    <phoneticPr fontId="1"/>
  </si>
  <si>
    <t>学習意欲</t>
    <rPh sb="0" eb="2">
      <t>ガクシュウ</t>
    </rPh>
    <rPh sb="2" eb="4">
      <t>イヨク</t>
    </rPh>
    <phoneticPr fontId="1"/>
  </si>
  <si>
    <t>キャリア意識</t>
    <rPh sb="4" eb="6">
      <t>イシキ</t>
    </rPh>
    <phoneticPr fontId="1"/>
  </si>
  <si>
    <t>保護者との関わり</t>
    <rPh sb="0" eb="3">
      <t>ホゴシャ</t>
    </rPh>
    <rPh sb="5" eb="6">
      <t>カカ</t>
    </rPh>
    <phoneticPr fontId="1"/>
  </si>
  <si>
    <t>波及効果（大人）</t>
    <rPh sb="0" eb="2">
      <t>ハキュウ</t>
    </rPh>
    <rPh sb="2" eb="4">
      <t>コウカ</t>
    </rPh>
    <rPh sb="5" eb="7">
      <t>オトナ</t>
    </rPh>
    <phoneticPr fontId="1"/>
  </si>
  <si>
    <t>教職員への波及効果</t>
    <rPh sb="0" eb="3">
      <t>キョウショクイン</t>
    </rPh>
    <rPh sb="5" eb="7">
      <t>ハキュウ</t>
    </rPh>
    <rPh sb="7" eb="9">
      <t>コウカ</t>
    </rPh>
    <phoneticPr fontId="1"/>
  </si>
  <si>
    <t>学校・地域への愛着の高まり</t>
    <rPh sb="0" eb="2">
      <t>ガッコウ</t>
    </rPh>
    <rPh sb="3" eb="5">
      <t>チイキ</t>
    </rPh>
    <rPh sb="7" eb="9">
      <t>アイチャク</t>
    </rPh>
    <rPh sb="10" eb="11">
      <t>タカ</t>
    </rPh>
    <phoneticPr fontId="1"/>
  </si>
  <si>
    <t>授業力の向上</t>
    <rPh sb="0" eb="2">
      <t>ジュギョウ</t>
    </rPh>
    <rPh sb="2" eb="3">
      <t>リョク</t>
    </rPh>
    <rPh sb="4" eb="6">
      <t>コウジョウ</t>
    </rPh>
    <phoneticPr fontId="1"/>
  </si>
  <si>
    <t>生徒指導等の負担の減少</t>
    <rPh sb="0" eb="2">
      <t>セイト</t>
    </rPh>
    <rPh sb="2" eb="4">
      <t>シドウ</t>
    </rPh>
    <rPh sb="4" eb="5">
      <t>トウ</t>
    </rPh>
    <rPh sb="6" eb="8">
      <t>フタン</t>
    </rPh>
    <rPh sb="9" eb="11">
      <t>ゲンショウ</t>
    </rPh>
    <phoneticPr fontId="1"/>
  </si>
  <si>
    <t>保護者対応の負担の減少</t>
    <rPh sb="0" eb="3">
      <t>ホゴシャ</t>
    </rPh>
    <rPh sb="3" eb="5">
      <t>タイオウ</t>
    </rPh>
    <rPh sb="6" eb="8">
      <t>フタン</t>
    </rPh>
    <rPh sb="9" eb="11">
      <t>ゲンショウ</t>
    </rPh>
    <phoneticPr fontId="1"/>
  </si>
  <si>
    <t>地域への波及効果</t>
    <rPh sb="0" eb="2">
      <t>チイキ</t>
    </rPh>
    <rPh sb="4" eb="6">
      <t>ハキュウ</t>
    </rPh>
    <rPh sb="6" eb="8">
      <t>コウカ</t>
    </rPh>
    <phoneticPr fontId="1"/>
  </si>
  <si>
    <t>学校への信頼の高まり</t>
    <rPh sb="0" eb="2">
      <t>ガッコウ</t>
    </rPh>
    <rPh sb="4" eb="6">
      <t>シンライ</t>
    </rPh>
    <rPh sb="7" eb="8">
      <t>タカ</t>
    </rPh>
    <phoneticPr fontId="1"/>
  </si>
  <si>
    <t>貢献・生きがいの実感</t>
    <rPh sb="0" eb="2">
      <t>コウケン</t>
    </rPh>
    <rPh sb="3" eb="4">
      <t>イ</t>
    </rPh>
    <rPh sb="8" eb="10">
      <t>ジッカン</t>
    </rPh>
    <phoneticPr fontId="1"/>
  </si>
  <si>
    <t>生涯学習意識の高まり</t>
    <rPh sb="0" eb="2">
      <t>ショウガイ</t>
    </rPh>
    <rPh sb="2" eb="4">
      <t>ガクシュウ</t>
    </rPh>
    <rPh sb="4" eb="6">
      <t>イシキ</t>
    </rPh>
    <rPh sb="7" eb="8">
      <t>タカ</t>
    </rPh>
    <phoneticPr fontId="1"/>
  </si>
  <si>
    <t>地域の担い手意識の高まり</t>
    <rPh sb="0" eb="2">
      <t>チイキ</t>
    </rPh>
    <rPh sb="3" eb="4">
      <t>ニナ</t>
    </rPh>
    <rPh sb="5" eb="6">
      <t>テ</t>
    </rPh>
    <rPh sb="6" eb="8">
      <t>イシキ</t>
    </rPh>
    <rPh sb="9" eb="10">
      <t>タカ</t>
    </rPh>
    <phoneticPr fontId="1"/>
  </si>
  <si>
    <t>保護者への波及効果</t>
    <rPh sb="0" eb="3">
      <t>ホゴシャ</t>
    </rPh>
    <rPh sb="5" eb="7">
      <t>ハキュウ</t>
    </rPh>
    <rPh sb="7" eb="9">
      <t>コウカ</t>
    </rPh>
    <phoneticPr fontId="1"/>
  </si>
  <si>
    <t>地域住民・保護者との交流</t>
    <rPh sb="0" eb="2">
      <t>チイキ</t>
    </rPh>
    <rPh sb="2" eb="4">
      <t>ジュウミン</t>
    </rPh>
    <rPh sb="5" eb="8">
      <t>ホゴシャ</t>
    </rPh>
    <rPh sb="10" eb="12">
      <t>コウリュウ</t>
    </rPh>
    <phoneticPr fontId="1"/>
  </si>
  <si>
    <t>今回</t>
    <rPh sb="0" eb="2">
      <t>コンカイ</t>
    </rPh>
    <phoneticPr fontId="1"/>
  </si>
  <si>
    <t>前回</t>
    <rPh sb="0" eb="2">
      <t>ゼンカイ</t>
    </rPh>
    <phoneticPr fontId="1"/>
  </si>
  <si>
    <t>→詳しい結果はp2へ</t>
    <rPh sb="1" eb="2">
      <t>クワ</t>
    </rPh>
    <rPh sb="4" eb="6">
      <t>ケッカ</t>
    </rPh>
    <phoneticPr fontId="1"/>
  </si>
  <si>
    <t>地域内でのｿｰｼｬﾙｷｬﾋﾟﾀﾙの醸成</t>
    <rPh sb="0" eb="2">
      <t>チイキ</t>
    </rPh>
    <rPh sb="2" eb="3">
      <t>ナイ</t>
    </rPh>
    <rPh sb="17" eb="19">
      <t>ジョウセイ</t>
    </rPh>
    <phoneticPr fontId="1"/>
  </si>
  <si>
    <t>円ｸﾞﾗﾌ凡例（外側から）：</t>
    <rPh sb="0" eb="1">
      <t>エン</t>
    </rPh>
    <rPh sb="5" eb="7">
      <t>ハンレイ</t>
    </rPh>
    <rPh sb="8" eb="10">
      <t>ソトガワ</t>
    </rPh>
    <phoneticPr fontId="1"/>
  </si>
  <si>
    <t>「地域とともにある学校」という認識</t>
    <rPh sb="1" eb="3">
      <t>チイキ</t>
    </rPh>
    <rPh sb="9" eb="11">
      <t>ガッコウ</t>
    </rPh>
    <rPh sb="15" eb="17">
      <t>ニンシキ</t>
    </rPh>
    <phoneticPr fontId="1"/>
  </si>
  <si>
    <t>活動</t>
    <rPh sb="0" eb="2">
      <t>カツドウ</t>
    </rPh>
    <phoneticPr fontId="1"/>
  </si>
  <si>
    <t>保護者・地域住民への信頼の高まり</t>
    <rPh sb="0" eb="3">
      <t>ホゴシャ</t>
    </rPh>
    <rPh sb="4" eb="6">
      <t>チイキ</t>
    </rPh>
    <rPh sb="6" eb="8">
      <t>ジュウミン</t>
    </rPh>
    <rPh sb="10" eb="12">
      <t>シンライ</t>
    </rPh>
    <rPh sb="13" eb="14">
      <t>タカ</t>
    </rPh>
    <phoneticPr fontId="1"/>
  </si>
  <si>
    <t>教職員は、協議会からの意見を重視し、それをふまえた学校運営を行っている</t>
    <rPh sb="0" eb="3">
      <t>キョウショクイン</t>
    </rPh>
    <rPh sb="5" eb="8">
      <t>キョウギカイ</t>
    </rPh>
    <rPh sb="11" eb="13">
      <t>イケン</t>
    </rPh>
    <rPh sb="14" eb="16">
      <t>ジュウシ</t>
    </rPh>
    <rPh sb="25" eb="27">
      <t>ガッコウ</t>
    </rPh>
    <rPh sb="27" eb="29">
      <t>ウンエイ</t>
    </rPh>
    <rPh sb="30" eb="31">
      <t>オコナ</t>
    </rPh>
    <phoneticPr fontId="1"/>
  </si>
  <si>
    <t>議論は、特定の人の意見に左右されることはない</t>
    <rPh sb="0" eb="2">
      <t>ギロン</t>
    </rPh>
    <rPh sb="4" eb="6">
      <t>トクテイ</t>
    </rPh>
    <rPh sb="7" eb="8">
      <t>ヒト</t>
    </rPh>
    <rPh sb="9" eb="11">
      <t>イケン</t>
    </rPh>
    <rPh sb="12" eb="14">
      <t>サユウ</t>
    </rPh>
    <phoneticPr fontId="1"/>
  </si>
  <si>
    <t>学校運営協議会の役割や運営について、委員全員で確認し合えている</t>
    <rPh sb="8" eb="10">
      <t>ヤクワリ</t>
    </rPh>
    <rPh sb="11" eb="13">
      <t>ウンエイ</t>
    </rPh>
    <rPh sb="18" eb="20">
      <t>イイン</t>
    </rPh>
    <rPh sb="20" eb="22">
      <t>ゼンイン</t>
    </rPh>
    <rPh sb="23" eb="25">
      <t>カクニン</t>
    </rPh>
    <rPh sb="26" eb="27">
      <t>ア</t>
    </rPh>
    <phoneticPr fontId="1"/>
  </si>
  <si>
    <t>学校、家庭、地域全体で育てたい子ども像が共有されている</t>
  </si>
  <si>
    <t>地域住民や保護者は、誰が協議会委員になっているか知っている</t>
    <rPh sb="10" eb="11">
      <t>ダレ</t>
    </rPh>
    <rPh sb="12" eb="15">
      <t>キョウギカイ</t>
    </rPh>
    <rPh sb="15" eb="17">
      <t>イイン</t>
    </rPh>
    <rPh sb="24" eb="25">
      <t>シ</t>
    </rPh>
    <phoneticPr fontId="1"/>
  </si>
  <si>
    <t>学校教育目標や学校運営の基本方針が確認しやすい形で共有されており、内容は理解している</t>
    <rPh sb="0" eb="2">
      <t>ガッコウ</t>
    </rPh>
    <rPh sb="2" eb="4">
      <t>キョウイク</t>
    </rPh>
    <rPh sb="4" eb="6">
      <t>モクヒョウ</t>
    </rPh>
    <rPh sb="7" eb="9">
      <t>ガッコウ</t>
    </rPh>
    <rPh sb="9" eb="11">
      <t>ウンエイ</t>
    </rPh>
    <rPh sb="12" eb="14">
      <t>キホン</t>
    </rPh>
    <rPh sb="14" eb="16">
      <t>ホウシン</t>
    </rPh>
    <rPh sb="17" eb="19">
      <t>カクニン</t>
    </rPh>
    <rPh sb="23" eb="24">
      <t>カタチ</t>
    </rPh>
    <rPh sb="25" eb="27">
      <t>キョウユウ</t>
    </rPh>
    <rPh sb="33" eb="35">
      <t>ナイヨウ</t>
    </rPh>
    <rPh sb="36" eb="38">
      <t>リカイ</t>
    </rPh>
    <phoneticPr fontId="1"/>
  </si>
  <si>
    <t>協議会での協議内容について、十分な情報発信が行われている</t>
    <rPh sb="0" eb="3">
      <t>キョウギカイ</t>
    </rPh>
    <rPh sb="5" eb="7">
      <t>キョウギ</t>
    </rPh>
    <rPh sb="7" eb="9">
      <t>ナイヨウ</t>
    </rPh>
    <rPh sb="14" eb="16">
      <t>ジュウブン</t>
    </rPh>
    <rPh sb="17" eb="19">
      <t>ジョウホウ</t>
    </rPh>
    <rPh sb="19" eb="21">
      <t>ハッシン</t>
    </rPh>
    <rPh sb="22" eb="23">
      <t>オコナ</t>
    </rPh>
    <phoneticPr fontId="1"/>
  </si>
  <si>
    <t>当初の議案が、議論によって変更・改善されることがある</t>
  </si>
  <si>
    <t>協議された事項の実行にあたり、学校長は期待される役割を果たしている</t>
  </si>
  <si>
    <t>議論の結果、各主体（学校・保護者・地域の大人等）が実行すべきこと・役割分担が明確になっている</t>
  </si>
  <si>
    <t>協議会で議論した活動に自ら参加したり、活動の一部を担ったりすることがある</t>
  </si>
  <si>
    <t>協議された事項の実行にあたり、教職員は期待される役割を果たしている</t>
  </si>
  <si>
    <t>協議会やその構成メンバーにも、よりよい学校づくりをすすめる自覚がある</t>
  </si>
  <si>
    <t>協議会内は、忌憚なく意見を出し合える雰囲気がある</t>
  </si>
  <si>
    <t>協議会内は、忌憚なく意見を出し合える雰囲気がある</t>
    <phoneticPr fontId="1"/>
  </si>
  <si>
    <t>※自動計算</t>
    <rPh sb="1" eb="3">
      <t>ジドウ</t>
    </rPh>
    <rPh sb="3" eb="5">
      <t>ケイサン</t>
    </rPh>
    <phoneticPr fontId="1"/>
  </si>
  <si>
    <t>ここまで</t>
    <phoneticPr fontId="1"/>
  </si>
  <si>
    <t>下の黄色部分に、回答データを貼り付けてください</t>
    <rPh sb="0" eb="1">
      <t>シタ</t>
    </rPh>
    <rPh sb="2" eb="4">
      <t>キイロ</t>
    </rPh>
    <rPh sb="4" eb="6">
      <t>ブブン</t>
    </rPh>
    <rPh sb="8" eb="10">
      <t>カイトウ</t>
    </rPh>
    <rPh sb="14" eb="15">
      <t>ハ</t>
    </rPh>
    <rPh sb="16" eb="17">
      <t>ツ</t>
    </rPh>
    <phoneticPr fontId="1"/>
  </si>
  <si>
    <t>教職員は、協議会からの意見を重視し、それをふまえた学校運営を行っている</t>
  </si>
  <si>
    <t>議論は、特定の人の意見に左右されることはない</t>
  </si>
  <si>
    <t>学校運営協議会の役割や運営について、委員全員で確認し合えている</t>
  </si>
  <si>
    <t>地域住民や保護者は、誰が協議会委員になっているか知っている</t>
  </si>
  <si>
    <t>学校教育目標や学校運営の基本方針が確認しやすい形で共有されており、内容は理解している</t>
  </si>
  <si>
    <t>協議会での協議内容について、十分な情報発信が行われている</t>
  </si>
  <si>
    <t>地域の子どもの成長のためには、自分にも役割がある</t>
  </si>
  <si>
    <t>保護者や地域住民が学校運営に関わることは必要なことだ</t>
  </si>
  <si>
    <t>参加する活動は子どもや学校にとって意義のあるものだ</t>
  </si>
  <si>
    <t>活動（学校支援活動・地域学校協働活動）の参加者同士で、活動目的や内容を話し合う機会がある</t>
    <rPh sb="0" eb="2">
      <t>カツドウ</t>
    </rPh>
    <rPh sb="7" eb="9">
      <t>カツドウ</t>
    </rPh>
    <rPh sb="10" eb="12">
      <t>チイキ</t>
    </rPh>
    <rPh sb="12" eb="14">
      <t>ガッコウ</t>
    </rPh>
    <phoneticPr fontId="1"/>
  </si>
  <si>
    <t>所属（属性、所属団体等）</t>
    <phoneticPr fontId="15"/>
  </si>
  <si>
    <t>学校名</t>
    <rPh sb="0" eb="3">
      <t>ガッコウメイ</t>
    </rPh>
    <phoneticPr fontId="21"/>
  </si>
  <si>
    <t>地域行事やイベントでは、子どもに企画段階からの参加を促している</t>
  </si>
  <si>
    <t>子どものことについて、教職員や地域住民・保護者と一緒に協議したり、考えたりする</t>
  </si>
  <si>
    <t>複数年次にわたり参画している活動がある</t>
    <phoneticPr fontId="1"/>
  </si>
  <si>
    <t>今後も何らかのかたちで、学校や子どもに関する活動に関わり続けたい</t>
    <rPh sb="3" eb="4">
      <t>ナン</t>
    </rPh>
    <rPh sb="12" eb="14">
      <t>ガッコウ</t>
    </rPh>
    <rPh sb="15" eb="16">
      <t>コ</t>
    </rPh>
    <rPh sb="19" eb="20">
      <t>カン</t>
    </rPh>
    <rPh sb="22" eb="24">
      <t>カツドウ</t>
    </rPh>
    <rPh sb="25" eb="26">
      <t>カカ</t>
    </rPh>
    <rPh sb="28" eb="29">
      <t>ツヅ</t>
    </rPh>
    <phoneticPr fontId="1"/>
  </si>
  <si>
    <t>地域の子どもの成長に貢献している実感がある</t>
    <rPh sb="0" eb="2">
      <t>チイキ</t>
    </rPh>
    <rPh sb="3" eb="4">
      <t>コ</t>
    </rPh>
    <rPh sb="7" eb="9">
      <t>セイチョウ</t>
    </rPh>
    <rPh sb="10" eb="12">
      <t>コウケン</t>
    </rPh>
    <rPh sb="16" eb="18">
      <t>ジッカン</t>
    </rPh>
    <phoneticPr fontId="1"/>
  </si>
  <si>
    <t>学校には、子どもたちを安心して任せられる</t>
    <rPh sb="0" eb="2">
      <t>ガッコウ</t>
    </rPh>
    <rPh sb="5" eb="6">
      <t>コ</t>
    </rPh>
    <rPh sb="11" eb="13">
      <t>アンシン</t>
    </rPh>
    <rPh sb="15" eb="16">
      <t>マカ</t>
    </rPh>
    <phoneticPr fontId="1"/>
  </si>
  <si>
    <t>学校や地域での活動への参加を通して、充実感を感じる</t>
    <rPh sb="18" eb="21">
      <t>ジュウジツカン</t>
    </rPh>
    <phoneticPr fontId="1"/>
  </si>
  <si>
    <t>割合</t>
    <rPh sb="0" eb="2">
      <t>ワリアイ</t>
    </rPh>
    <phoneticPr fontId="1"/>
  </si>
  <si>
    <t>保護者や地域住民が学校運営に関わることは、必要なことだ</t>
    <phoneticPr fontId="1"/>
  </si>
  <si>
    <t>より良い学校づくりのためには、地域の人にも学校の様子や取組を知ってもらう必要がある</t>
    <rPh sb="2" eb="3">
      <t>ヨ</t>
    </rPh>
    <rPh sb="4" eb="6">
      <t>ガッコウ</t>
    </rPh>
    <rPh sb="15" eb="17">
      <t>チイキ</t>
    </rPh>
    <rPh sb="18" eb="19">
      <t>ヒト</t>
    </rPh>
    <rPh sb="21" eb="23">
      <t>ガッコウ</t>
    </rPh>
    <rPh sb="24" eb="26">
      <t>ヨウス</t>
    </rPh>
    <rPh sb="27" eb="29">
      <t>トリクミ</t>
    </rPh>
    <rPh sb="30" eb="31">
      <t>シ</t>
    </rPh>
    <rPh sb="36" eb="38">
      <t>ヒツヨウ</t>
    </rPh>
    <phoneticPr fontId="1"/>
  </si>
  <si>
    <t>学校での活動について、協議会委員に相談したいと思うことがある</t>
    <phoneticPr fontId="1"/>
  </si>
  <si>
    <t>協議会で決定されたことやその活動は、学校にとって意味のあることだ</t>
    <phoneticPr fontId="1"/>
  </si>
  <si>
    <t>協議会での協議によって、何か役割が与えられたら果たしたい</t>
    <rPh sb="0" eb="3">
      <t>キョウギカイ</t>
    </rPh>
    <rPh sb="5" eb="7">
      <t>キョウギ</t>
    </rPh>
    <rPh sb="12" eb="13">
      <t>ナニ</t>
    </rPh>
    <rPh sb="14" eb="16">
      <t>ヤクワリ</t>
    </rPh>
    <rPh sb="17" eb="18">
      <t>アタ</t>
    </rPh>
    <rPh sb="23" eb="24">
      <t>ハ</t>
    </rPh>
    <phoneticPr fontId="1"/>
  </si>
  <si>
    <t>協議会での協議・決定事項に関心がある</t>
    <phoneticPr fontId="1"/>
  </si>
  <si>
    <t>保護者や地域の人は、学校の課題や問題点を理解してくれている</t>
    <phoneticPr fontId="1"/>
  </si>
  <si>
    <t>保護者や地域の人は、学校にとって有意義な意見・提案をしてくれる</t>
    <phoneticPr fontId="1"/>
  </si>
  <si>
    <t>協議会での協議・決定内容の情報については、定期的に確認している</t>
    <rPh sb="25" eb="27">
      <t>カクニン</t>
    </rPh>
    <phoneticPr fontId="1"/>
  </si>
  <si>
    <t>保護者や地域住民とは、気軽に会話できる</t>
    <rPh sb="11" eb="13">
      <t>キガル</t>
    </rPh>
    <rPh sb="14" eb="16">
      <t>カイワ</t>
    </rPh>
    <phoneticPr fontId="1"/>
  </si>
  <si>
    <t>学校での活動について、保護者や地域住民に相談する</t>
    <phoneticPr fontId="1"/>
  </si>
  <si>
    <t>地域との協働だからできる授業がある</t>
    <phoneticPr fontId="1"/>
  </si>
  <si>
    <t>授業で、保護者や地域住民に授業支援やゲストティーチャーをお願いする</t>
    <phoneticPr fontId="1"/>
  </si>
  <si>
    <t>教室内の授業で、地域の題材や地域の課題を扱う</t>
    <phoneticPr fontId="1"/>
  </si>
  <si>
    <t>地域住民から得られた情報で、早期に子どもの悩みに向き合えたことがある</t>
    <phoneticPr fontId="1"/>
  </si>
  <si>
    <t>授業づくりに、保護者や地域住民が参画・支援することがある</t>
    <rPh sb="0" eb="2">
      <t>ジュギョウ</t>
    </rPh>
    <rPh sb="7" eb="10">
      <t>ホゴシャ</t>
    </rPh>
    <rPh sb="11" eb="13">
      <t>チイキ</t>
    </rPh>
    <rPh sb="13" eb="15">
      <t>ジュウミン</t>
    </rPh>
    <rPh sb="16" eb="18">
      <t>サンカク</t>
    </rPh>
    <rPh sb="19" eb="21">
      <t>シエン</t>
    </rPh>
    <phoneticPr fontId="1"/>
  </si>
  <si>
    <t>子どもの生徒指導・生活指導において、必要があれば地域住民と協力してフォローする</t>
    <rPh sb="4" eb="6">
      <t>セイト</t>
    </rPh>
    <rPh sb="6" eb="8">
      <t>シドウ</t>
    </rPh>
    <phoneticPr fontId="1"/>
  </si>
  <si>
    <t>教師という仕事にやりがいを感じる</t>
  </si>
  <si>
    <t>今の学校を離れても、転勤先でも地域と協働したい</t>
    <phoneticPr fontId="1"/>
  </si>
  <si>
    <t>地域の人が子どもの話を聞いてくれたり，アドバイスをしてくれたりすることが，生活指導の負担軽減につながっている</t>
    <phoneticPr fontId="1"/>
  </si>
  <si>
    <t>地域の人と協力することで、子どもの問題行動の解決につながっている</t>
    <phoneticPr fontId="1"/>
  </si>
  <si>
    <t>保護者や地域住民の学校への批判・苦情は少ない</t>
    <rPh sb="0" eb="3">
      <t>ホゴシャ</t>
    </rPh>
    <rPh sb="4" eb="6">
      <t>チイキ</t>
    </rPh>
    <rPh sb="6" eb="8">
      <t>ジュウミン</t>
    </rPh>
    <rPh sb="9" eb="11">
      <t>ガッコウ</t>
    </rPh>
    <rPh sb="13" eb="15">
      <t>ヒハン</t>
    </rPh>
    <rPh sb="16" eb="18">
      <t>クジョウ</t>
    </rPh>
    <rPh sb="19" eb="20">
      <t>スク</t>
    </rPh>
    <phoneticPr fontId="1"/>
  </si>
  <si>
    <t>保護者や地域住民対応の負担は大きくない</t>
    <rPh sb="0" eb="3">
      <t>ホゴシャ</t>
    </rPh>
    <rPh sb="4" eb="6">
      <t>チイキ</t>
    </rPh>
    <rPh sb="6" eb="8">
      <t>ジュウミン</t>
    </rPh>
    <rPh sb="8" eb="10">
      <t>タイオウ</t>
    </rPh>
    <rPh sb="11" eb="13">
      <t>フタン</t>
    </rPh>
    <rPh sb="14" eb="15">
      <t>オオ</t>
    </rPh>
    <phoneticPr fontId="1"/>
  </si>
  <si>
    <t>教師という仕事にやりがいを感じる</t>
    <phoneticPr fontId="1"/>
  </si>
  <si>
    <t>学校のある地域に愛着を感じる</t>
    <phoneticPr fontId="1"/>
  </si>
  <si>
    <t>授業に活用できる地域資源や地域課題を理解している</t>
    <phoneticPr fontId="1"/>
  </si>
  <si>
    <t>授業のねらいに応じて、効果的に地域資源等を活用した授業を行うことができる</t>
    <phoneticPr fontId="1"/>
  </si>
  <si>
    <t>地域の人と協力することで、授業の内容の向上につながったことがある</t>
    <phoneticPr fontId="1"/>
  </si>
  <si>
    <t>地域の人とのふれあいや地域での活動によって、勉強が好きになった子どもがいる</t>
    <phoneticPr fontId="1"/>
  </si>
  <si>
    <t>授業は、学校外にもサポートしてくれる人がいる</t>
    <phoneticPr fontId="1"/>
  </si>
  <si>
    <t>子どもの生徒指導・生活指導について、学校外にも手伝ってくれる人がいる</t>
    <rPh sb="4" eb="6">
      <t>セイト</t>
    </rPh>
    <rPh sb="6" eb="8">
      <t>シドウ</t>
    </rPh>
    <phoneticPr fontId="1"/>
  </si>
  <si>
    <t>子どもの学年</t>
    <rPh sb="0" eb="1">
      <t>コ</t>
    </rPh>
    <rPh sb="4" eb="6">
      <t>ガクネン</t>
    </rPh>
    <phoneticPr fontId="1"/>
  </si>
  <si>
    <t>子どもは、学校や保護者、地域住民が一緒に育てていくものだ</t>
    <phoneticPr fontId="1"/>
  </si>
  <si>
    <t>保護者や地域住民が学校運営に関わることは必要なことだ</t>
    <phoneticPr fontId="1"/>
  </si>
  <si>
    <t>参加する学校行事や活動は、意義のあるものだ</t>
    <phoneticPr fontId="1"/>
  </si>
  <si>
    <t>子どもの通う学校において、地域住民が学校の教育活動（授業等）の一翼を担っていることを知っている</t>
    <rPh sb="0" eb="1">
      <t>コ</t>
    </rPh>
    <rPh sb="4" eb="5">
      <t>カヨ</t>
    </rPh>
    <rPh sb="6" eb="8">
      <t>ガッコウ</t>
    </rPh>
    <rPh sb="13" eb="15">
      <t>チイキ</t>
    </rPh>
    <rPh sb="15" eb="17">
      <t>ジュウミン</t>
    </rPh>
    <rPh sb="18" eb="20">
      <t>ガッコウ</t>
    </rPh>
    <rPh sb="21" eb="23">
      <t>キョウイク</t>
    </rPh>
    <rPh sb="23" eb="25">
      <t>カツドウ</t>
    </rPh>
    <rPh sb="26" eb="28">
      <t>ジュギョウ</t>
    </rPh>
    <rPh sb="28" eb="29">
      <t>トウ</t>
    </rPh>
    <rPh sb="31" eb="33">
      <t>イチヨク</t>
    </rPh>
    <rPh sb="34" eb="35">
      <t>ニナ</t>
    </rPh>
    <rPh sb="42" eb="43">
      <t>シ</t>
    </rPh>
    <phoneticPr fontId="1"/>
  </si>
  <si>
    <t>学校外でも、地域住民が子どもの学びを支援していることを知っている</t>
    <rPh sb="0" eb="2">
      <t>ガッコウ</t>
    </rPh>
    <rPh sb="2" eb="3">
      <t>ガイ</t>
    </rPh>
    <rPh sb="6" eb="8">
      <t>チイキ</t>
    </rPh>
    <rPh sb="8" eb="10">
      <t>ジュウミン</t>
    </rPh>
    <rPh sb="11" eb="12">
      <t>コ</t>
    </rPh>
    <rPh sb="15" eb="16">
      <t>マナ</t>
    </rPh>
    <rPh sb="18" eb="20">
      <t>シエン</t>
    </rPh>
    <rPh sb="27" eb="28">
      <t>シ</t>
    </rPh>
    <phoneticPr fontId="1"/>
  </si>
  <si>
    <t>子どもの通う学校の定める、学校教育目標の内容を概ね理解している</t>
    <rPh sb="0" eb="1">
      <t>コ</t>
    </rPh>
    <rPh sb="4" eb="5">
      <t>カヨ</t>
    </rPh>
    <rPh sb="6" eb="8">
      <t>ガッコウ</t>
    </rPh>
    <rPh sb="9" eb="10">
      <t>サダ</t>
    </rPh>
    <rPh sb="13" eb="15">
      <t>ガッコウ</t>
    </rPh>
    <rPh sb="15" eb="17">
      <t>キョウイク</t>
    </rPh>
    <rPh sb="17" eb="19">
      <t>モクヒョウ</t>
    </rPh>
    <rPh sb="20" eb="22">
      <t>ナイヨウ</t>
    </rPh>
    <rPh sb="23" eb="24">
      <t>オオム</t>
    </rPh>
    <rPh sb="25" eb="27">
      <t>リカイ</t>
    </rPh>
    <phoneticPr fontId="1"/>
  </si>
  <si>
    <t>学校、家庭、地域全体で育てたい子ども像が共有されている</t>
    <phoneticPr fontId="1"/>
  </si>
  <si>
    <t>学校内で教職員や地域住民等と気軽に話をする機会・場（ｺﾐｭﾆﾃｨﾙｰﾑ等）に足を運ぶ</t>
    <phoneticPr fontId="1"/>
  </si>
  <si>
    <t>子どもと一緒に、地域の文化に触れたり、学んだりする</t>
    <rPh sb="0" eb="1">
      <t>コ</t>
    </rPh>
    <rPh sb="4" eb="6">
      <t>イッショ</t>
    </rPh>
    <rPh sb="8" eb="10">
      <t>チイキ</t>
    </rPh>
    <rPh sb="11" eb="13">
      <t>ブンカ</t>
    </rPh>
    <rPh sb="14" eb="15">
      <t>フ</t>
    </rPh>
    <rPh sb="19" eb="20">
      <t>マナ</t>
    </rPh>
    <phoneticPr fontId="1"/>
  </si>
  <si>
    <t>学級懇談会やPTAの集まりにはできるだけ参加する</t>
    <phoneticPr fontId="1"/>
  </si>
  <si>
    <t>心配な子どもがいた時、その情報を教職員に提供する</t>
    <phoneticPr fontId="1"/>
  </si>
  <si>
    <t>自分にできる範囲で、授業や学校での活動に協力する</t>
    <phoneticPr fontId="1"/>
  </si>
  <si>
    <t>自分の子どもの友達の親と交流する</t>
    <phoneticPr fontId="1"/>
  </si>
  <si>
    <t>自分の子どもの友達を褒める</t>
    <phoneticPr fontId="1"/>
  </si>
  <si>
    <t>自分の子どもの友達が悪いことをしたら、注意する</t>
    <phoneticPr fontId="1"/>
  </si>
  <si>
    <t>学校や地域での学びも意識して、家庭教育を行う</t>
    <phoneticPr fontId="1"/>
  </si>
  <si>
    <t>学校や子どものことについて、教職員や地域住民・保護者と一緒に協議したり、考えたりする</t>
    <rPh sb="18" eb="20">
      <t>チイキ</t>
    </rPh>
    <rPh sb="20" eb="22">
      <t>ジュウミン</t>
    </rPh>
    <phoneticPr fontId="1"/>
  </si>
  <si>
    <t>自分の子どもを、地域行事や地域での活動に参加するよう促す</t>
    <rPh sb="20" eb="22">
      <t>サンカ</t>
    </rPh>
    <rPh sb="26" eb="27">
      <t>ウナガ</t>
    </rPh>
    <phoneticPr fontId="1"/>
  </si>
  <si>
    <t>地域の学校に愛着を感じる</t>
    <phoneticPr fontId="1"/>
  </si>
  <si>
    <t>いま住んでいる地域が好きである</t>
    <phoneticPr fontId="1"/>
  </si>
  <si>
    <t>今後も今住んでいる地域に住み続けたい</t>
    <phoneticPr fontId="1"/>
  </si>
  <si>
    <t>地域に貢献している実感がある</t>
    <phoneticPr fontId="1"/>
  </si>
  <si>
    <t>どのような年齢になっても学び、学び直しをしたい</t>
    <phoneticPr fontId="1"/>
  </si>
  <si>
    <t>地域活動やボランティアに参加したい</t>
    <phoneticPr fontId="1"/>
  </si>
  <si>
    <t>地域の中に信頼できる仲間がいると感じる</t>
    <phoneticPr fontId="1"/>
  </si>
  <si>
    <t>学校での活動を通して新たなコミュニティやつながりを得られている</t>
    <phoneticPr fontId="1"/>
  </si>
  <si>
    <t>生活の中で、地域の大人や子どもに助けられることがある</t>
    <phoneticPr fontId="1"/>
  </si>
  <si>
    <t>自分も、地域の大人や子どもの力になりたい</t>
    <phoneticPr fontId="1"/>
  </si>
  <si>
    <t>自分は今住んでいる地域の一員だと感じる</t>
    <phoneticPr fontId="1"/>
  </si>
  <si>
    <t>地域や社会をよくするために何をすべきかを考えることがある</t>
    <phoneticPr fontId="1"/>
  </si>
  <si>
    <t>地域の良さを次世代に受け継ぎたい</t>
    <phoneticPr fontId="1"/>
  </si>
  <si>
    <t>この地域の将来は、自分たちにかかっていると思う</t>
    <phoneticPr fontId="1"/>
  </si>
  <si>
    <t>学年</t>
    <rPh sb="0" eb="2">
      <t>ガクネン</t>
    </rPh>
    <phoneticPr fontId="15"/>
  </si>
  <si>
    <t>地域の、違う学年の人と交流する</t>
    <rPh sb="0" eb="2">
      <t>チイキ</t>
    </rPh>
    <rPh sb="4" eb="5">
      <t>チガ</t>
    </rPh>
    <rPh sb="6" eb="8">
      <t>ガクネン</t>
    </rPh>
    <rPh sb="9" eb="10">
      <t>ヒト</t>
    </rPh>
    <rPh sb="11" eb="13">
      <t>コウリュウ</t>
    </rPh>
    <phoneticPr fontId="1" alignment="distributed"/>
  </si>
  <si>
    <t>自分の親と一緒に、地域の文化や風習に触れたり、学んだりする</t>
    <rPh sb="0" eb="2">
      <t>ジブン</t>
    </rPh>
    <rPh sb="3" eb="4">
      <t>オヤ</t>
    </rPh>
    <rPh sb="5" eb="7">
      <t>イッショ</t>
    </rPh>
    <rPh sb="9" eb="11">
      <t>チイキ</t>
    </rPh>
    <rPh sb="12" eb="14">
      <t>ブンカ</t>
    </rPh>
    <rPh sb="15" eb="17">
      <t>フウシュウ</t>
    </rPh>
    <rPh sb="18" eb="19">
      <t>フ</t>
    </rPh>
    <rPh sb="23" eb="24">
      <t>マナ</t>
    </rPh>
    <phoneticPr fontId="1" alignment="distributed"/>
  </si>
  <si>
    <t>授業の中で、住んでいる地域のことについて学ぶ</t>
    <rPh sb="0" eb="2">
      <t>ジュギョウ</t>
    </rPh>
    <rPh sb="3" eb="4">
      <t>ナカ</t>
    </rPh>
    <rPh sb="6" eb="7">
      <t>ス</t>
    </rPh>
    <rPh sb="11" eb="13">
      <t>チイキ</t>
    </rPh>
    <rPh sb="20" eb="21">
      <t>マナ</t>
    </rPh>
    <phoneticPr fontId="15"/>
  </si>
  <si>
    <t>授業や学校行事の中で、地域の人と一緒に活動する</t>
    <rPh sb="0" eb="2">
      <t>ジュギョウ</t>
    </rPh>
    <rPh sb="3" eb="5">
      <t>ガッコウ</t>
    </rPh>
    <rPh sb="5" eb="7">
      <t>ギョウジ</t>
    </rPh>
    <rPh sb="8" eb="9">
      <t>ナカ</t>
    </rPh>
    <rPh sb="11" eb="13">
      <t>チイキ</t>
    </rPh>
    <rPh sb="14" eb="15">
      <t>ヒト</t>
    </rPh>
    <rPh sb="16" eb="18">
      <t>イッショ</t>
    </rPh>
    <rPh sb="19" eb="21">
      <t>カツドウ</t>
    </rPh>
    <phoneticPr fontId="15"/>
  </si>
  <si>
    <t>学校の中で、先生以外の大人を見かける</t>
    <rPh sb="0" eb="2">
      <t>ガッコウ</t>
    </rPh>
    <rPh sb="3" eb="4">
      <t>ナカ</t>
    </rPh>
    <rPh sb="6" eb="8">
      <t>センセイ</t>
    </rPh>
    <rPh sb="8" eb="10">
      <t>イガイ</t>
    </rPh>
    <rPh sb="11" eb="13">
      <t>オトナ</t>
    </rPh>
    <rPh sb="14" eb="15">
      <t>ミ</t>
    </rPh>
    <phoneticPr fontId="15"/>
  </si>
  <si>
    <t>地域の人に褒めてもらう</t>
    <rPh sb="0" eb="2">
      <t>チイキ</t>
    </rPh>
    <rPh sb="3" eb="4">
      <t>ヒト</t>
    </rPh>
    <rPh sb="5" eb="6">
      <t>ホ</t>
    </rPh>
    <phoneticPr fontId="15"/>
  </si>
  <si>
    <t>地域のお祭りなど地域の行事やイベントに参加する</t>
    <rPh sb="0" eb="2">
      <t>チイキ</t>
    </rPh>
    <rPh sb="4" eb="5">
      <t>マツ</t>
    </rPh>
    <rPh sb="8" eb="10">
      <t>チイキ</t>
    </rPh>
    <rPh sb="11" eb="13">
      <t>ギョウジ</t>
    </rPh>
    <rPh sb="19" eb="21">
      <t>サンカ</t>
    </rPh>
    <phoneticPr fontId="15"/>
  </si>
  <si>
    <t>地域の人と一緒に、地域の行事の企画や準備に取り組む</t>
    <rPh sb="0" eb="2">
      <t>チイキ</t>
    </rPh>
    <rPh sb="3" eb="4">
      <t>ヒト</t>
    </rPh>
    <rPh sb="5" eb="7">
      <t>イッショ</t>
    </rPh>
    <rPh sb="9" eb="11">
      <t>チイキ</t>
    </rPh>
    <rPh sb="12" eb="14">
      <t>ギョウジ</t>
    </rPh>
    <rPh sb="15" eb="17">
      <t>キカク</t>
    </rPh>
    <rPh sb="18" eb="20">
      <t>ジュンビ</t>
    </rPh>
    <rPh sb="21" eb="22">
      <t>ト</t>
    </rPh>
    <rPh sb="23" eb="24">
      <t>ク</t>
    </rPh>
    <phoneticPr fontId="15"/>
  </si>
  <si>
    <t>学校や家の近所で、地域の人のお手伝いをする</t>
    <rPh sb="0" eb="2">
      <t>ガッコウ</t>
    </rPh>
    <rPh sb="3" eb="4">
      <t>イエ</t>
    </rPh>
    <rPh sb="5" eb="7">
      <t>キンジョ</t>
    </rPh>
    <rPh sb="9" eb="11">
      <t>チイキ</t>
    </rPh>
    <rPh sb="12" eb="13">
      <t>ヒト</t>
    </rPh>
    <rPh sb="15" eb="17">
      <t>テツダ</t>
    </rPh>
    <phoneticPr fontId="15"/>
  </si>
  <si>
    <t>地域のほかの学校の子どもと交流する</t>
    <rPh sb="0" eb="2">
      <t>チイキ</t>
    </rPh>
    <rPh sb="6" eb="8">
      <t>ガッコウ</t>
    </rPh>
    <rPh sb="9" eb="10">
      <t>コ</t>
    </rPh>
    <rPh sb="13" eb="15">
      <t>コウリュウ</t>
    </rPh>
    <phoneticPr fontId="15"/>
  </si>
  <si>
    <t>地域の、違う学年の人と交流する</t>
    <rPh sb="0" eb="2">
      <t>チイキ</t>
    </rPh>
    <rPh sb="4" eb="5">
      <t>チガ</t>
    </rPh>
    <rPh sb="6" eb="8">
      <t>ガクネン</t>
    </rPh>
    <rPh sb="9" eb="10">
      <t>ヒト</t>
    </rPh>
    <rPh sb="11" eb="13">
      <t>コウリュウ</t>
    </rPh>
    <phoneticPr fontId="15"/>
  </si>
  <si>
    <t>自分の親が、授業参観や学校行事で学校に来る</t>
    <rPh sb="0" eb="2">
      <t>ジブン</t>
    </rPh>
    <rPh sb="3" eb="4">
      <t>オヤ</t>
    </rPh>
    <rPh sb="6" eb="8">
      <t>ジュギョウ</t>
    </rPh>
    <rPh sb="8" eb="10">
      <t>サンカン</t>
    </rPh>
    <rPh sb="11" eb="13">
      <t>ガッコウ</t>
    </rPh>
    <rPh sb="13" eb="15">
      <t>ギョウジ</t>
    </rPh>
    <rPh sb="16" eb="18">
      <t>ガッコウ</t>
    </rPh>
    <rPh sb="19" eb="20">
      <t>ク</t>
    </rPh>
    <phoneticPr fontId="15"/>
  </si>
  <si>
    <t>自分の親が、家で勉強を教えてくれる</t>
    <rPh sb="0" eb="2">
      <t>ジブン</t>
    </rPh>
    <rPh sb="3" eb="4">
      <t>オヤ</t>
    </rPh>
    <rPh sb="6" eb="7">
      <t>イエ</t>
    </rPh>
    <rPh sb="8" eb="10">
      <t>ベンキョウ</t>
    </rPh>
    <rPh sb="11" eb="12">
      <t>オシ</t>
    </rPh>
    <phoneticPr fontId="15"/>
  </si>
  <si>
    <t>自分の親と一緒に、地域の文化や風習に触れたり、学んだりする</t>
    <rPh sb="0" eb="2">
      <t>ジブン</t>
    </rPh>
    <rPh sb="3" eb="4">
      <t>オヤ</t>
    </rPh>
    <rPh sb="5" eb="7">
      <t>イッショ</t>
    </rPh>
    <rPh sb="9" eb="11">
      <t>チイキ</t>
    </rPh>
    <rPh sb="12" eb="14">
      <t>ブンカ</t>
    </rPh>
    <rPh sb="15" eb="17">
      <t>フウシュウ</t>
    </rPh>
    <rPh sb="18" eb="19">
      <t>フ</t>
    </rPh>
    <rPh sb="23" eb="24">
      <t>マナ</t>
    </rPh>
    <phoneticPr fontId="15"/>
  </si>
  <si>
    <t>自分の親が、学校での話を聞いてくれる</t>
    <rPh sb="0" eb="2">
      <t>ジブン</t>
    </rPh>
    <rPh sb="3" eb="4">
      <t>オヤ</t>
    </rPh>
    <rPh sb="6" eb="8">
      <t>ガッコウ</t>
    </rPh>
    <rPh sb="10" eb="11">
      <t>ハナシ</t>
    </rPh>
    <rPh sb="12" eb="13">
      <t>キ</t>
    </rPh>
    <phoneticPr fontId="15"/>
  </si>
  <si>
    <t>地域の大人は、自分を見守ってくれている</t>
    <rPh sb="0" eb="2">
      <t>チイキ</t>
    </rPh>
    <rPh sb="3" eb="5">
      <t>オトナ</t>
    </rPh>
    <rPh sb="7" eb="9">
      <t>ジブン</t>
    </rPh>
    <rPh sb="10" eb="12">
      <t>ミマモ</t>
    </rPh>
    <phoneticPr fontId="1" alignment="distributed"/>
  </si>
  <si>
    <t>地域の人と、もっと関わりたい</t>
    <rPh sb="3" eb="4">
      <t>ヒト</t>
    </rPh>
    <rPh sb="9" eb="10">
      <t>カカ</t>
    </rPh>
    <phoneticPr fontId="1" alignment="distributed"/>
  </si>
  <si>
    <t>自分のよいところを認めてくれる先生がいる</t>
    <rPh sb="0" eb="2">
      <t>ジブン</t>
    </rPh>
    <rPh sb="9" eb="10">
      <t>ミト</t>
    </rPh>
    <rPh sb="15" eb="17">
      <t>センセイ</t>
    </rPh>
    <phoneticPr fontId="15"/>
  </si>
  <si>
    <t>何でも話したり、相談したりしたい先生がいる</t>
    <rPh sb="0" eb="1">
      <t>ナン</t>
    </rPh>
    <rPh sb="3" eb="4">
      <t>ハナ</t>
    </rPh>
    <rPh sb="8" eb="10">
      <t>ソウダン</t>
    </rPh>
    <rPh sb="16" eb="18">
      <t>センセイ</t>
    </rPh>
    <phoneticPr fontId="15"/>
  </si>
  <si>
    <t>自分の学校はすばらしい学校だ</t>
    <rPh sb="0" eb="2">
      <t>ジブン</t>
    </rPh>
    <rPh sb="3" eb="5">
      <t>ガッコウ</t>
    </rPh>
    <rPh sb="11" eb="13">
      <t>ガッコウ</t>
    </rPh>
    <phoneticPr fontId="15"/>
  </si>
  <si>
    <t>地域の大人は、自分を見守ってくれている</t>
    <rPh sb="0" eb="2">
      <t>チイキ</t>
    </rPh>
    <rPh sb="3" eb="5">
      <t>オトナ</t>
    </rPh>
    <rPh sb="7" eb="9">
      <t>ジブン</t>
    </rPh>
    <rPh sb="10" eb="12">
      <t>ミマモ</t>
    </rPh>
    <phoneticPr fontId="15"/>
  </si>
  <si>
    <t>地域の人と、もっと関わりたい</t>
    <rPh sb="3" eb="4">
      <t>ヒト</t>
    </rPh>
    <rPh sb="9" eb="10">
      <t>カカ</t>
    </rPh>
    <phoneticPr fontId="15"/>
  </si>
  <si>
    <t>学校生活は楽しい</t>
    <rPh sb="0" eb="2">
      <t>ガッコウ</t>
    </rPh>
    <rPh sb="2" eb="4">
      <t>セイカツ</t>
    </rPh>
    <rPh sb="5" eb="6">
      <t>タノ</t>
    </rPh>
    <phoneticPr fontId="15"/>
  </si>
  <si>
    <t>みんなで決めたことは守るべきだと思う</t>
    <rPh sb="4" eb="5">
      <t>キ</t>
    </rPh>
    <rPh sb="10" eb="11">
      <t>マモ</t>
    </rPh>
    <rPh sb="16" eb="17">
      <t>オモ</t>
    </rPh>
    <phoneticPr fontId="1" alignment="distributed"/>
  </si>
  <si>
    <t>先生に注意されたことはきちんと守る</t>
    <rPh sb="0" eb="2">
      <t>センセイ</t>
    </rPh>
    <rPh sb="3" eb="5">
      <t>チュウイ</t>
    </rPh>
    <rPh sb="15" eb="16">
      <t>マモ</t>
    </rPh>
    <phoneticPr fontId="1"/>
  </si>
  <si>
    <t>友達から誘われても、やってはいけないことはやらない</t>
    <rPh sb="0" eb="2">
      <t>トモダチ</t>
    </rPh>
    <rPh sb="4" eb="5">
      <t>サソ</t>
    </rPh>
    <phoneticPr fontId="1"/>
  </si>
  <si>
    <t>友だちがいじめをしていたら注意する</t>
    <rPh sb="0" eb="1">
      <t>トモ</t>
    </rPh>
    <rPh sb="13" eb="15">
      <t>チュウイ</t>
    </rPh>
    <phoneticPr fontId="1"/>
  </si>
  <si>
    <t>人を傷つけることをわざと言う（反転項目）</t>
    <rPh sb="0" eb="1">
      <t>ヒト</t>
    </rPh>
    <rPh sb="2" eb="3">
      <t>キズ</t>
    </rPh>
    <rPh sb="12" eb="13">
      <t>イ</t>
    </rPh>
    <rPh sb="15" eb="17">
      <t>ハンテン</t>
    </rPh>
    <rPh sb="17" eb="19">
      <t>コウモク</t>
    </rPh>
    <phoneticPr fontId="1"/>
  </si>
  <si>
    <t>やると決めたことは、粘り強く、最後まであきらめずにやり通す</t>
    <rPh sb="3" eb="4">
      <t>キ</t>
    </rPh>
    <rPh sb="10" eb="11">
      <t>ネバ</t>
    </rPh>
    <rPh sb="12" eb="13">
      <t>ヅヨ</t>
    </rPh>
    <rPh sb="15" eb="17">
      <t>サイゴ</t>
    </rPh>
    <rPh sb="27" eb="28">
      <t>トオ</t>
    </rPh>
    <phoneticPr fontId="1"/>
  </si>
  <si>
    <t>困ったことがおきても、どうにかできると思う</t>
    <rPh sb="0" eb="1">
      <t>コマ</t>
    </rPh>
    <rPh sb="19" eb="20">
      <t>オモ</t>
    </rPh>
    <phoneticPr fontId="1"/>
  </si>
  <si>
    <t>近所や知り合いの人にあいさつする</t>
    <rPh sb="0" eb="2">
      <t>キンジョ</t>
    </rPh>
    <rPh sb="3" eb="4">
      <t>シ</t>
    </rPh>
    <rPh sb="5" eb="6">
      <t>ア</t>
    </rPh>
    <rPh sb="8" eb="9">
      <t>ヒト</t>
    </rPh>
    <phoneticPr fontId="1"/>
  </si>
  <si>
    <t>誰とでも協力をしてグループ活動をする</t>
    <rPh sb="0" eb="1">
      <t>ダレ</t>
    </rPh>
    <rPh sb="4" eb="6">
      <t>キョウリョク</t>
    </rPh>
    <rPh sb="13" eb="15">
      <t>カツドウ</t>
    </rPh>
    <phoneticPr fontId="1"/>
  </si>
  <si>
    <t>今の自分を気に入っている</t>
    <rPh sb="0" eb="1">
      <t>イマ</t>
    </rPh>
    <rPh sb="2" eb="3">
      <t>ジ</t>
    </rPh>
    <rPh sb="3" eb="4">
      <t>ブン</t>
    </rPh>
    <rPh sb="5" eb="6">
      <t>キ</t>
    </rPh>
    <phoneticPr fontId="15"/>
  </si>
  <si>
    <t>自分はやればできる人間だと思う</t>
    <rPh sb="0" eb="1">
      <t>ジ</t>
    </rPh>
    <rPh sb="1" eb="2">
      <t>ブン</t>
    </rPh>
    <rPh sb="9" eb="10">
      <t>ニン</t>
    </rPh>
    <rPh sb="10" eb="11">
      <t>ゲン</t>
    </rPh>
    <rPh sb="13" eb="14">
      <t>オモ</t>
    </rPh>
    <phoneticPr fontId="15"/>
  </si>
  <si>
    <t>学校の勉強は、よく分かる</t>
    <rPh sb="0" eb="2">
      <t>ガッコウ</t>
    </rPh>
    <rPh sb="3" eb="5">
      <t>ベンキョウ</t>
    </rPh>
    <rPh sb="9" eb="10">
      <t>ワ</t>
    </rPh>
    <phoneticPr fontId="15"/>
  </si>
  <si>
    <t>みんなで決めたことは守るべきだと思う</t>
    <rPh sb="4" eb="5">
      <t>キ</t>
    </rPh>
    <rPh sb="10" eb="11">
      <t>マモ</t>
    </rPh>
    <rPh sb="16" eb="17">
      <t>オモ</t>
    </rPh>
    <phoneticPr fontId="15"/>
  </si>
  <si>
    <t>先生に注意されたことはきちんと守る</t>
    <rPh sb="0" eb="2">
      <t>センセイ</t>
    </rPh>
    <rPh sb="3" eb="5">
      <t>チュウイ</t>
    </rPh>
    <rPh sb="15" eb="16">
      <t>マモ</t>
    </rPh>
    <phoneticPr fontId="15"/>
  </si>
  <si>
    <t>友達から誘われても、やってはいけないことはやらない</t>
    <rPh sb="0" eb="2">
      <t>トモダチ</t>
    </rPh>
    <rPh sb="4" eb="5">
      <t>サソ</t>
    </rPh>
    <phoneticPr fontId="15"/>
  </si>
  <si>
    <t>友だちがいじめをしていたら注意する</t>
    <rPh sb="0" eb="1">
      <t>トモ</t>
    </rPh>
    <rPh sb="13" eb="15">
      <t>チュウイ</t>
    </rPh>
    <phoneticPr fontId="15"/>
  </si>
  <si>
    <t>人を傷つけることをわざと言う（反転項目）</t>
    <rPh sb="0" eb="1">
      <t>ヒト</t>
    </rPh>
    <rPh sb="2" eb="3">
      <t>キズ</t>
    </rPh>
    <rPh sb="12" eb="13">
      <t>イ</t>
    </rPh>
    <rPh sb="15" eb="17">
      <t>ハンテン</t>
    </rPh>
    <rPh sb="17" eb="19">
      <t>コウモク</t>
    </rPh>
    <phoneticPr fontId="15"/>
  </si>
  <si>
    <t>人が困っているときは進んで助けている</t>
    <rPh sb="0" eb="1">
      <t>ヒト</t>
    </rPh>
    <rPh sb="2" eb="3">
      <t>コマ</t>
    </rPh>
    <rPh sb="10" eb="11">
      <t>スス</t>
    </rPh>
    <rPh sb="13" eb="14">
      <t>タス</t>
    </rPh>
    <phoneticPr fontId="15"/>
  </si>
  <si>
    <t>学校や地域でふれあう大人の活動や様子をみて、自分も頑張ろうと思うことがある</t>
    <rPh sb="0" eb="2">
      <t>ガッコウ</t>
    </rPh>
    <rPh sb="3" eb="5">
      <t>チイキ</t>
    </rPh>
    <rPh sb="10" eb="12">
      <t>オトナ</t>
    </rPh>
    <rPh sb="13" eb="15">
      <t>カツドウ</t>
    </rPh>
    <rPh sb="16" eb="18">
      <t>ヨウス</t>
    </rPh>
    <rPh sb="22" eb="23">
      <t>ジ</t>
    </rPh>
    <rPh sb="23" eb="24">
      <t>ブン</t>
    </rPh>
    <rPh sb="25" eb="26">
      <t>ガン</t>
    </rPh>
    <rPh sb="26" eb="27">
      <t>バ</t>
    </rPh>
    <rPh sb="30" eb="31">
      <t>オモ</t>
    </rPh>
    <phoneticPr fontId="15"/>
  </si>
  <si>
    <t>難しいことでも失敗を恐れないで挑戦している</t>
    <rPh sb="0" eb="1">
      <t>ムズカ</t>
    </rPh>
    <rPh sb="7" eb="8">
      <t>シッ</t>
    </rPh>
    <rPh sb="8" eb="9">
      <t>パイ</t>
    </rPh>
    <rPh sb="10" eb="11">
      <t>オソ</t>
    </rPh>
    <rPh sb="15" eb="16">
      <t>チョウ</t>
    </rPh>
    <rPh sb="16" eb="17">
      <t>セン</t>
    </rPh>
    <phoneticPr fontId="15"/>
  </si>
  <si>
    <t>やると決めたことは、粘り強く、最後まであきらめずにやり通す</t>
    <rPh sb="3" eb="4">
      <t>キ</t>
    </rPh>
    <rPh sb="10" eb="11">
      <t>ネバ</t>
    </rPh>
    <rPh sb="12" eb="13">
      <t>ヅヨ</t>
    </rPh>
    <rPh sb="15" eb="17">
      <t>サイゴ</t>
    </rPh>
    <rPh sb="27" eb="28">
      <t>トオ</t>
    </rPh>
    <phoneticPr fontId="15"/>
  </si>
  <si>
    <t>困ったことがおきても、どうにかできると思う</t>
    <rPh sb="0" eb="1">
      <t>コマ</t>
    </rPh>
    <rPh sb="19" eb="20">
      <t>オモ</t>
    </rPh>
    <phoneticPr fontId="15"/>
  </si>
  <si>
    <t>近所や知り合いの人にあいさつする</t>
    <rPh sb="0" eb="2">
      <t>キンジョ</t>
    </rPh>
    <rPh sb="3" eb="4">
      <t>シ</t>
    </rPh>
    <rPh sb="5" eb="6">
      <t>ア</t>
    </rPh>
    <rPh sb="8" eb="9">
      <t>ヒト</t>
    </rPh>
    <phoneticPr fontId="15"/>
  </si>
  <si>
    <t>先生や友達が話している時に、最後まで聞くことができる</t>
    <rPh sb="0" eb="1">
      <t>セン</t>
    </rPh>
    <rPh sb="1" eb="2">
      <t>セイ</t>
    </rPh>
    <rPh sb="3" eb="4">
      <t>トモ</t>
    </rPh>
    <rPh sb="4" eb="5">
      <t>ダチ</t>
    </rPh>
    <rPh sb="6" eb="7">
      <t>ハナ</t>
    </rPh>
    <rPh sb="11" eb="12">
      <t>トキ</t>
    </rPh>
    <rPh sb="14" eb="15">
      <t>サイ</t>
    </rPh>
    <rPh sb="15" eb="16">
      <t>ゴ</t>
    </rPh>
    <rPh sb="18" eb="19">
      <t>キ</t>
    </rPh>
    <phoneticPr fontId="15"/>
  </si>
  <si>
    <t>他の人と異なる意見でも、自分の意見を言える</t>
    <rPh sb="0" eb="1">
      <t>ホカ</t>
    </rPh>
    <rPh sb="2" eb="3">
      <t>ヒト</t>
    </rPh>
    <rPh sb="4" eb="5">
      <t>コト</t>
    </rPh>
    <rPh sb="7" eb="8">
      <t>イ</t>
    </rPh>
    <rPh sb="8" eb="9">
      <t>ケン</t>
    </rPh>
    <rPh sb="12" eb="14">
      <t>ジブン</t>
    </rPh>
    <rPh sb="15" eb="17">
      <t>イケン</t>
    </rPh>
    <rPh sb="18" eb="19">
      <t>イ</t>
    </rPh>
    <phoneticPr fontId="15"/>
  </si>
  <si>
    <t>誰とでも協力をしてグループ活動をする</t>
    <rPh sb="0" eb="1">
      <t>ダレ</t>
    </rPh>
    <rPh sb="4" eb="6">
      <t>キョウリョク</t>
    </rPh>
    <rPh sb="13" eb="15">
      <t>カツドウ</t>
    </rPh>
    <phoneticPr fontId="15"/>
  </si>
  <si>
    <t>学校で習ったことや地域の人に教えてもらったことについて、 もっと詳しく知りたいし、調べたい</t>
    <rPh sb="0" eb="1">
      <t>ガッ</t>
    </rPh>
    <rPh sb="1" eb="2">
      <t>コウ</t>
    </rPh>
    <rPh sb="3" eb="4">
      <t>ナラ</t>
    </rPh>
    <rPh sb="9" eb="10">
      <t>チ</t>
    </rPh>
    <rPh sb="10" eb="11">
      <t>イキ</t>
    </rPh>
    <rPh sb="12" eb="13">
      <t>ヒト</t>
    </rPh>
    <rPh sb="14" eb="15">
      <t>オシ</t>
    </rPh>
    <rPh sb="32" eb="33">
      <t>クワ</t>
    </rPh>
    <rPh sb="35" eb="36">
      <t>シ</t>
    </rPh>
    <rPh sb="41" eb="42">
      <t>シラ</t>
    </rPh>
    <phoneticPr fontId="15"/>
  </si>
  <si>
    <t>新しいことをつぎつぎ学びたい</t>
    <rPh sb="0" eb="1">
      <t>アタラ</t>
    </rPh>
    <rPh sb="10" eb="11">
      <t>マナ</t>
    </rPh>
    <phoneticPr fontId="15"/>
  </si>
  <si>
    <t>将来の夢や目標を持っている</t>
    <rPh sb="0" eb="1">
      <t>ショウ</t>
    </rPh>
    <rPh sb="1" eb="2">
      <t>ライ</t>
    </rPh>
    <rPh sb="3" eb="4">
      <t>ユメ</t>
    </rPh>
    <rPh sb="5" eb="6">
      <t>モク</t>
    </rPh>
    <rPh sb="6" eb="7">
      <t>ヒョウ</t>
    </rPh>
    <rPh sb="8" eb="9">
      <t>モ</t>
    </rPh>
    <phoneticPr fontId="15"/>
  </si>
  <si>
    <t>親や先生の意見を聞くだけでなく、自分で自分が何をしたいのか考えることができる</t>
    <rPh sb="0" eb="1">
      <t>オヤ</t>
    </rPh>
    <rPh sb="2" eb="3">
      <t>セン</t>
    </rPh>
    <rPh sb="3" eb="4">
      <t>セイ</t>
    </rPh>
    <rPh sb="5" eb="6">
      <t>イ</t>
    </rPh>
    <rPh sb="6" eb="7">
      <t>ケン</t>
    </rPh>
    <rPh sb="8" eb="9">
      <t>キ</t>
    </rPh>
    <rPh sb="16" eb="18">
      <t>ジブン</t>
    </rPh>
    <rPh sb="19" eb="21">
      <t>ジブン</t>
    </rPh>
    <rPh sb="22" eb="23">
      <t>ナニ</t>
    </rPh>
    <rPh sb="29" eb="30">
      <t>カンガ</t>
    </rPh>
    <phoneticPr fontId="15"/>
  </si>
  <si>
    <t>地域の歴史や行事、地域で起きた問題に興味がある</t>
    <rPh sb="0" eb="2">
      <t>チイキ</t>
    </rPh>
    <rPh sb="3" eb="5">
      <t>レキシ</t>
    </rPh>
    <rPh sb="6" eb="8">
      <t>ギョウジ</t>
    </rPh>
    <rPh sb="9" eb="10">
      <t>チ</t>
    </rPh>
    <rPh sb="10" eb="11">
      <t>イキ</t>
    </rPh>
    <rPh sb="12" eb="13">
      <t>オ</t>
    </rPh>
    <rPh sb="15" eb="16">
      <t>モン</t>
    </rPh>
    <rPh sb="16" eb="17">
      <t>ダイ</t>
    </rPh>
    <rPh sb="18" eb="19">
      <t>キョウ</t>
    </rPh>
    <rPh sb="19" eb="20">
      <t>ミ</t>
    </rPh>
    <phoneticPr fontId="15"/>
  </si>
  <si>
    <t>地域の中での活動や、地域の人と交流することは楽しい</t>
    <rPh sb="0" eb="1">
      <t>チ</t>
    </rPh>
    <rPh sb="1" eb="2">
      <t>イキ</t>
    </rPh>
    <rPh sb="3" eb="4">
      <t>ナカ</t>
    </rPh>
    <rPh sb="6" eb="7">
      <t>カツ</t>
    </rPh>
    <rPh sb="7" eb="8">
      <t>ドウ</t>
    </rPh>
    <rPh sb="10" eb="11">
      <t>チ</t>
    </rPh>
    <rPh sb="11" eb="12">
      <t>イキ</t>
    </rPh>
    <rPh sb="13" eb="14">
      <t>ヒト</t>
    </rPh>
    <rPh sb="15" eb="16">
      <t>コウ</t>
    </rPh>
    <rPh sb="16" eb="17">
      <t>リュウ</t>
    </rPh>
    <rPh sb="22" eb="23">
      <t>タノ</t>
    </rPh>
    <phoneticPr fontId="15"/>
  </si>
  <si>
    <t>いま住んでいる地域が好きである</t>
    <rPh sb="2" eb="3">
      <t>ス</t>
    </rPh>
    <rPh sb="7" eb="8">
      <t>チ</t>
    </rPh>
    <rPh sb="8" eb="9">
      <t>イキ</t>
    </rPh>
    <rPh sb="10" eb="11">
      <t>ス</t>
    </rPh>
    <phoneticPr fontId="15"/>
  </si>
  <si>
    <t>将来も今住んでいる地域に住み続けたい</t>
    <rPh sb="0" eb="1">
      <t>ショウ</t>
    </rPh>
    <rPh sb="1" eb="2">
      <t>ライ</t>
    </rPh>
    <rPh sb="3" eb="4">
      <t>イマ</t>
    </rPh>
    <rPh sb="4" eb="5">
      <t>ス</t>
    </rPh>
    <rPh sb="9" eb="10">
      <t>チ</t>
    </rPh>
    <rPh sb="10" eb="11">
      <t>イキ</t>
    </rPh>
    <rPh sb="12" eb="13">
      <t>ス</t>
    </rPh>
    <rPh sb="14" eb="15">
      <t>ツヅ</t>
    </rPh>
    <phoneticPr fontId="15"/>
  </si>
  <si>
    <t>自分は今住んでいる地域の一員だと感じる</t>
    <rPh sb="0" eb="1">
      <t>ジ</t>
    </rPh>
    <rPh sb="1" eb="2">
      <t>ブン</t>
    </rPh>
    <rPh sb="3" eb="4">
      <t>イマ</t>
    </rPh>
    <rPh sb="4" eb="5">
      <t>ス</t>
    </rPh>
    <rPh sb="9" eb="10">
      <t>チ</t>
    </rPh>
    <rPh sb="10" eb="11">
      <t>イキ</t>
    </rPh>
    <rPh sb="12" eb="13">
      <t>イチ</t>
    </rPh>
    <rPh sb="13" eb="14">
      <t>イン</t>
    </rPh>
    <rPh sb="16" eb="17">
      <t>カン</t>
    </rPh>
    <phoneticPr fontId="15"/>
  </si>
  <si>
    <t>この地域で起こっている問題は、自分にも関係がある</t>
    <rPh sb="2" eb="3">
      <t>チ</t>
    </rPh>
    <rPh sb="3" eb="4">
      <t>イキ</t>
    </rPh>
    <rPh sb="5" eb="6">
      <t>オ</t>
    </rPh>
    <rPh sb="11" eb="12">
      <t>モン</t>
    </rPh>
    <rPh sb="12" eb="13">
      <t>ダイ</t>
    </rPh>
    <rPh sb="15" eb="16">
      <t>ジ</t>
    </rPh>
    <rPh sb="16" eb="17">
      <t>ブン</t>
    </rPh>
    <rPh sb="19" eb="20">
      <t>カン</t>
    </rPh>
    <rPh sb="20" eb="21">
      <t>ケイ</t>
    </rPh>
    <phoneticPr fontId="15"/>
  </si>
  <si>
    <t>自分も地域の人の役に立ちたい</t>
    <rPh sb="0" eb="1">
      <t>ジ</t>
    </rPh>
    <rPh sb="1" eb="2">
      <t>ブン</t>
    </rPh>
    <rPh sb="3" eb="4">
      <t>チ</t>
    </rPh>
    <rPh sb="4" eb="5">
      <t>イキ</t>
    </rPh>
    <rPh sb="6" eb="7">
      <t>ヒト</t>
    </rPh>
    <rPh sb="8" eb="9">
      <t>ヤク</t>
    </rPh>
    <rPh sb="10" eb="11">
      <t>タ</t>
    </rPh>
    <phoneticPr fontId="15"/>
  </si>
  <si>
    <t>地域のために自分には何ができるか考えることがある</t>
    <rPh sb="0" eb="1">
      <t>チ</t>
    </rPh>
    <rPh sb="1" eb="2">
      <t>イキ</t>
    </rPh>
    <rPh sb="6" eb="7">
      <t>ジ</t>
    </rPh>
    <rPh sb="7" eb="8">
      <t>ブン</t>
    </rPh>
    <rPh sb="10" eb="11">
      <t>ナニ</t>
    </rPh>
    <rPh sb="16" eb="17">
      <t>カンガ</t>
    </rPh>
    <phoneticPr fontId="15"/>
  </si>
  <si>
    <t>地域の人が関わると、学校運営が混乱してしまう（反転項目）</t>
    <rPh sb="0" eb="2">
      <t>チイキ</t>
    </rPh>
    <rPh sb="5" eb="6">
      <t>カカ</t>
    </rPh>
    <rPh sb="10" eb="12">
      <t>ガッコウ</t>
    </rPh>
    <rPh sb="12" eb="14">
      <t>ウンエイ</t>
    </rPh>
    <rPh sb="15" eb="17">
      <t>コンラン</t>
    </rPh>
    <rPh sb="23" eb="25">
      <t>ハンテン</t>
    </rPh>
    <rPh sb="25" eb="27">
      <t>コウモク</t>
    </rPh>
    <phoneticPr fontId="1"/>
  </si>
  <si>
    <t>協議会の運営</t>
    <rPh sb="0" eb="3">
      <t>キョウギカイ</t>
    </rPh>
    <rPh sb="4" eb="6">
      <t>ウンエイ</t>
    </rPh>
    <phoneticPr fontId="1"/>
  </si>
  <si>
    <t>教職員への効果</t>
    <rPh sb="0" eb="3">
      <t>キョウショクイン</t>
    </rPh>
    <rPh sb="5" eb="7">
      <t>コウカ</t>
    </rPh>
    <phoneticPr fontId="1"/>
  </si>
  <si>
    <t>地域（協働活動参加者）への効果</t>
    <rPh sb="0" eb="2">
      <t>チイキ</t>
    </rPh>
    <rPh sb="3" eb="5">
      <t>キョウドウ</t>
    </rPh>
    <rPh sb="5" eb="7">
      <t>カツドウ</t>
    </rPh>
    <rPh sb="7" eb="10">
      <t>サンカシャ</t>
    </rPh>
    <rPh sb="13" eb="15">
      <t>コウカ</t>
    </rPh>
    <phoneticPr fontId="1"/>
  </si>
  <si>
    <t>保護者への効果</t>
    <rPh sb="0" eb="3">
      <t>ホゴシャ</t>
    </rPh>
    <rPh sb="5" eb="7">
      <t>コウカ</t>
    </rPh>
    <phoneticPr fontId="1"/>
  </si>
  <si>
    <t>学校・家庭・地域の意識・連携協働の状況</t>
    <rPh sb="0" eb="2">
      <t>ガッコウ</t>
    </rPh>
    <rPh sb="3" eb="5">
      <t>カテイ</t>
    </rPh>
    <rPh sb="6" eb="8">
      <t>チイキ</t>
    </rPh>
    <rPh sb="9" eb="11">
      <t>イシキ</t>
    </rPh>
    <rPh sb="12" eb="14">
      <t>レンケイ</t>
    </rPh>
    <rPh sb="14" eb="16">
      <t>キョウドウ</t>
    </rPh>
    <rPh sb="17" eb="19">
      <t>ジョウキョウ</t>
    </rPh>
    <phoneticPr fontId="1"/>
  </si>
  <si>
    <t>子どもへの効果</t>
    <rPh sb="0" eb="1">
      <t>コ</t>
    </rPh>
    <rPh sb="5" eb="7">
      <t>コウカ</t>
    </rPh>
    <phoneticPr fontId="1"/>
  </si>
  <si>
    <t>x</t>
    <phoneticPr fontId="1"/>
  </si>
  <si>
    <t>「地域とともにある学校」という認識</t>
    <rPh sb="1" eb="3">
      <t>チイキ</t>
    </rPh>
    <rPh sb="9" eb="11">
      <t>ガッコウ</t>
    </rPh>
    <rPh sb="15" eb="17">
      <t>ニンシキ</t>
    </rPh>
    <phoneticPr fontId="8"/>
  </si>
  <si>
    <t>子どもは、学校や保護者、地域住民が一緒に育てていくものだ</t>
  </si>
  <si>
    <t>参加する学校行事や活動は、意義のあるものだ</t>
  </si>
  <si>
    <t>保護者や地域住民が学校運営に関わることは、必要なことだ</t>
  </si>
  <si>
    <t>協議会で決定されたことやその活動は、学校にとって意味のあることだ</t>
  </si>
  <si>
    <t>学校の教育活動への参画</t>
    <rPh sb="0" eb="2">
      <t>ガッコウ</t>
    </rPh>
    <rPh sb="3" eb="5">
      <t>キョウイク</t>
    </rPh>
    <rPh sb="5" eb="7">
      <t>カツドウ</t>
    </rPh>
    <rPh sb="9" eb="11">
      <t>サンカク</t>
    </rPh>
    <phoneticPr fontId="8"/>
  </si>
  <si>
    <t>教職員・地域住民・保護者との交流</t>
    <rPh sb="0" eb="3">
      <t>キョウショクイン</t>
    </rPh>
    <rPh sb="4" eb="6">
      <t>チイキ</t>
    </rPh>
    <rPh sb="6" eb="8">
      <t>ジュウミン</t>
    </rPh>
    <rPh sb="9" eb="12">
      <t>ホゴシャ</t>
    </rPh>
    <rPh sb="14" eb="16">
      <t>コウリュウ</t>
    </rPh>
    <phoneticPr fontId="8"/>
  </si>
  <si>
    <t>地域教育活動の実践</t>
    <rPh sb="0" eb="2">
      <t>チイキ</t>
    </rPh>
    <rPh sb="2" eb="4">
      <t>キョウイク</t>
    </rPh>
    <rPh sb="4" eb="6">
      <t>カツドウ</t>
    </rPh>
    <rPh sb="7" eb="9">
      <t>ジッセン</t>
    </rPh>
    <phoneticPr fontId="8"/>
  </si>
  <si>
    <t>家庭教育活動の実践</t>
    <rPh sb="0" eb="2">
      <t>カテイ</t>
    </rPh>
    <rPh sb="2" eb="4">
      <t>キョウイク</t>
    </rPh>
    <rPh sb="4" eb="6">
      <t>カツドウ</t>
    </rPh>
    <rPh sb="7" eb="9">
      <t>ジッセン</t>
    </rPh>
    <phoneticPr fontId="8"/>
  </si>
  <si>
    <t>地域住民から得られた情報で、早期に子どもの悩みに向き合えたことがある</t>
  </si>
  <si>
    <t>授業における地域住民・保護者との連携</t>
    <rPh sb="0" eb="2">
      <t>ジュギョウ</t>
    </rPh>
    <rPh sb="6" eb="8">
      <t>チイキ</t>
    </rPh>
    <rPh sb="8" eb="10">
      <t>ジュウミン</t>
    </rPh>
    <rPh sb="11" eb="14">
      <t>ホゴシャ</t>
    </rPh>
    <rPh sb="16" eb="18">
      <t>レンケイ</t>
    </rPh>
    <phoneticPr fontId="8"/>
  </si>
  <si>
    <t>生徒指導・生活指導における地域住民・保護者との連携</t>
    <rPh sb="0" eb="2">
      <t>セイト</t>
    </rPh>
    <rPh sb="2" eb="4">
      <t>シドウ</t>
    </rPh>
    <rPh sb="5" eb="7">
      <t>セイカツ</t>
    </rPh>
    <rPh sb="7" eb="9">
      <t>シドウ</t>
    </rPh>
    <rPh sb="13" eb="15">
      <t>チイキ</t>
    </rPh>
    <rPh sb="15" eb="17">
      <t>ジュウミン</t>
    </rPh>
    <rPh sb="18" eb="21">
      <t>ホゴシャ</t>
    </rPh>
    <rPh sb="23" eb="25">
      <t>レンケイ</t>
    </rPh>
    <phoneticPr fontId="8"/>
  </si>
  <si>
    <t>地域住民・保護者との交流</t>
    <rPh sb="0" eb="2">
      <t>チイキ</t>
    </rPh>
    <rPh sb="2" eb="4">
      <t>ジュウミン</t>
    </rPh>
    <rPh sb="5" eb="8">
      <t>ホゴシャ</t>
    </rPh>
    <rPh sb="10" eb="12">
      <t>コウリュウ</t>
    </rPh>
    <phoneticPr fontId="8"/>
  </si>
  <si>
    <t>学校での地域との関わり</t>
    <rPh sb="0" eb="2">
      <t>ガッコウ</t>
    </rPh>
    <rPh sb="4" eb="6">
      <t>チイキ</t>
    </rPh>
    <rPh sb="8" eb="9">
      <t>カカ</t>
    </rPh>
    <phoneticPr fontId="8"/>
  </si>
  <si>
    <t>地域における大人との関わり</t>
    <rPh sb="0" eb="2">
      <t>チイキ</t>
    </rPh>
    <rPh sb="6" eb="8">
      <t>オトナ</t>
    </rPh>
    <rPh sb="10" eb="11">
      <t>カカ</t>
    </rPh>
    <phoneticPr fontId="8"/>
  </si>
  <si>
    <t>地域における異年齢の関わり</t>
    <rPh sb="0" eb="2">
      <t>チイキ</t>
    </rPh>
    <rPh sb="6" eb="7">
      <t>イ</t>
    </rPh>
    <rPh sb="7" eb="9">
      <t>ネンレイ</t>
    </rPh>
    <rPh sb="10" eb="11">
      <t>カカ</t>
    </rPh>
    <phoneticPr fontId="8"/>
  </si>
  <si>
    <t>子ども：学校・教職員・地域との関係性</t>
    <rPh sb="0" eb="1">
      <t>コ</t>
    </rPh>
    <rPh sb="4" eb="6">
      <t>ガッコウ</t>
    </rPh>
    <rPh sb="7" eb="10">
      <t>キョウショクイン</t>
    </rPh>
    <rPh sb="11" eb="13">
      <t>チイキ</t>
    </rPh>
    <rPh sb="15" eb="18">
      <t>カンケイセイ</t>
    </rPh>
    <phoneticPr fontId="1"/>
  </si>
  <si>
    <t>ソーシャルスキル</t>
    <phoneticPr fontId="8"/>
  </si>
  <si>
    <t>学習意欲</t>
    <rPh sb="0" eb="2">
      <t>ガクシュウ</t>
    </rPh>
    <rPh sb="2" eb="4">
      <t>イヨク</t>
    </rPh>
    <phoneticPr fontId="8"/>
  </si>
  <si>
    <t>ag</t>
    <phoneticPr fontId="1"/>
  </si>
  <si>
    <t>ay</t>
    <phoneticPr fontId="1"/>
  </si>
  <si>
    <t>地域への効果</t>
    <rPh sb="0" eb="2">
      <t>チイキ</t>
    </rPh>
    <rPh sb="4" eb="6">
      <t>コウカ</t>
    </rPh>
    <phoneticPr fontId="1"/>
  </si>
  <si>
    <t>今の学校を離れても、転勤先でも地域と協働したい</t>
  </si>
  <si>
    <t>授業は、学校外にもサポートしてくれる人がいる</t>
  </si>
  <si>
    <t>授業力の向上</t>
    <rPh sb="0" eb="2">
      <t>ジュギョウ</t>
    </rPh>
    <rPh sb="2" eb="3">
      <t>リョク</t>
    </rPh>
    <rPh sb="4" eb="6">
      <t>コウジョウ</t>
    </rPh>
    <phoneticPr fontId="8"/>
  </si>
  <si>
    <t>生徒指導・生活指導の負担の減少</t>
    <rPh sb="0" eb="2">
      <t>セイト</t>
    </rPh>
    <rPh sb="2" eb="4">
      <t>シドウ</t>
    </rPh>
    <rPh sb="5" eb="7">
      <t>セイカツ</t>
    </rPh>
    <rPh sb="7" eb="9">
      <t>シドウ</t>
    </rPh>
    <rPh sb="10" eb="12">
      <t>フタン</t>
    </rPh>
    <rPh sb="13" eb="15">
      <t>ゲンショウ</t>
    </rPh>
    <phoneticPr fontId="1"/>
  </si>
  <si>
    <t>地域の人と協力することで、子どもの問題行動の解決につながっている</t>
  </si>
  <si>
    <t>保護者対応の負担の減少</t>
    <rPh sb="0" eb="3">
      <t>ホゴシャ</t>
    </rPh>
    <rPh sb="3" eb="5">
      <t>タイオウ</t>
    </rPh>
    <rPh sb="6" eb="8">
      <t>フタン</t>
    </rPh>
    <rPh sb="9" eb="11">
      <t>ゲンショウ</t>
    </rPh>
    <phoneticPr fontId="8"/>
  </si>
  <si>
    <t>学校への信頼の高まり</t>
    <phoneticPr fontId="1"/>
  </si>
  <si>
    <t>生涯学習意識の高まり</t>
    <rPh sb="0" eb="2">
      <t>ショウガイ</t>
    </rPh>
    <rPh sb="2" eb="4">
      <t>ガクシュウ</t>
    </rPh>
    <rPh sb="4" eb="6">
      <t>イシキ</t>
    </rPh>
    <rPh sb="7" eb="8">
      <t>タカ</t>
    </rPh>
    <phoneticPr fontId="8"/>
  </si>
  <si>
    <t>地域内でのソーシャルキャピタルの醸成</t>
    <rPh sb="0" eb="2">
      <t>チイキ</t>
    </rPh>
    <rPh sb="2" eb="3">
      <t>ナイ</t>
    </rPh>
    <rPh sb="16" eb="18">
      <t>ジョウセイ</t>
    </rPh>
    <phoneticPr fontId="8"/>
  </si>
  <si>
    <t>自校の結果</t>
    <rPh sb="0" eb="2">
      <t>ジコウ</t>
    </rPh>
    <rPh sb="3" eb="5">
      <t>ケッカ</t>
    </rPh>
    <phoneticPr fontId="8"/>
  </si>
  <si>
    <t>前々回</t>
    <rPh sb="0" eb="3">
      <t>ゼンゼンカイ</t>
    </rPh>
    <phoneticPr fontId="8"/>
  </si>
  <si>
    <t>今回</t>
    <rPh sb="0" eb="2">
      <t>コンカイ</t>
    </rPh>
    <phoneticPr fontId="8"/>
  </si>
  <si>
    <t>前回比</t>
    <rPh sb="0" eb="2">
      <t>ゼンカイ</t>
    </rPh>
    <rPh sb="2" eb="3">
      <t>ヒ</t>
    </rPh>
    <phoneticPr fontId="8"/>
  </si>
  <si>
    <t>推移のグラフ</t>
    <rPh sb="0" eb="2">
      <t>スイイ</t>
    </rPh>
    <phoneticPr fontId="1"/>
  </si>
  <si>
    <t>学校、家庭、地域全体で育てたい子ども像が共有されている</t>
    <rPh sb="20" eb="22">
      <t>キョウユウ</t>
    </rPh>
    <phoneticPr fontId="1"/>
  </si>
  <si>
    <t>地域行事やイベントでは、子どもに企画段階からの参加を促している</t>
    <rPh sb="12" eb="13">
      <t>コ</t>
    </rPh>
    <rPh sb="16" eb="18">
      <t>キカク</t>
    </rPh>
    <rPh sb="18" eb="20">
      <t>ダンカイ</t>
    </rPh>
    <rPh sb="23" eb="25">
      <t>サンカ</t>
    </rPh>
    <rPh sb="26" eb="27">
      <t>ウナガ</t>
    </rPh>
    <phoneticPr fontId="1"/>
  </si>
  <si>
    <t>学校生活は楽しい</t>
    <rPh sb="0" eb="2">
      <t>ガッコウ</t>
    </rPh>
    <rPh sb="2" eb="4">
      <t>セイカツ</t>
    </rPh>
    <rPh sb="5" eb="6">
      <t>タノ</t>
    </rPh>
    <phoneticPr fontId="1" alignment="distributed"/>
  </si>
  <si>
    <t>教</t>
    <phoneticPr fontId="1"/>
  </si>
  <si>
    <t>地域への愛着・貢献意識の向上</t>
    <rPh sb="0" eb="2">
      <t>チイキ</t>
    </rPh>
    <rPh sb="4" eb="6">
      <t>アイチャク</t>
    </rPh>
    <rPh sb="7" eb="9">
      <t>コウケン</t>
    </rPh>
    <rPh sb="9" eb="11">
      <t>イシキ</t>
    </rPh>
    <rPh sb="12" eb="14">
      <t>コウジョウ</t>
    </rPh>
    <phoneticPr fontId="1"/>
  </si>
  <si>
    <t>地域の担い手意識の高まり</t>
    <rPh sb="0" eb="2">
      <t>チイキ</t>
    </rPh>
    <rPh sb="3" eb="4">
      <t>ニナ</t>
    </rPh>
    <rPh sb="5" eb="6">
      <t>テ</t>
    </rPh>
    <rPh sb="6" eb="8">
      <t>イシキ</t>
    </rPh>
    <rPh sb="9" eb="10">
      <t>タカ</t>
    </rPh>
    <phoneticPr fontId="8"/>
  </si>
  <si>
    <t>子ども：地域への愛着・貢献意識の向上</t>
    <rPh sb="0" eb="1">
      <t>コ</t>
    </rPh>
    <rPh sb="4" eb="6">
      <t>チイキ</t>
    </rPh>
    <rPh sb="8" eb="10">
      <t>アイチャク</t>
    </rPh>
    <rPh sb="11" eb="13">
      <t>コウケン</t>
    </rPh>
    <rPh sb="13" eb="15">
      <t>イシキ</t>
    </rPh>
    <rPh sb="16" eb="18">
      <t>コウジョウ</t>
    </rPh>
    <phoneticPr fontId="1"/>
  </si>
  <si>
    <t>大人への効果</t>
    <rPh sb="0" eb="2">
      <t>オトナ</t>
    </rPh>
    <rPh sb="4" eb="6">
      <t>コウカ</t>
    </rPh>
    <phoneticPr fontId="1"/>
  </si>
  <si>
    <t>地域平均</t>
    <rPh sb="0" eb="4">
      <t>チイキヘイキン</t>
    </rPh>
    <phoneticPr fontId="1"/>
  </si>
  <si>
    <t>地域平均</t>
    <rPh sb="0" eb="2">
      <t>チイキ</t>
    </rPh>
    <rPh sb="2" eb="4">
      <t>ヘイキン</t>
    </rPh>
    <phoneticPr fontId="8"/>
  </si>
  <si>
    <t>地域比</t>
    <rPh sb="0" eb="2">
      <t>チイキ</t>
    </rPh>
    <rPh sb="2" eb="3">
      <t>ヒ</t>
    </rPh>
    <phoneticPr fontId="8"/>
  </si>
  <si>
    <t>地域の結果</t>
    <rPh sb="0" eb="2">
      <t>チイキ</t>
    </rPh>
    <rPh sb="3" eb="5">
      <t>ケッカ</t>
    </rPh>
    <phoneticPr fontId="1"/>
  </si>
  <si>
    <t>割合（％）の推移</t>
    <rPh sb="0" eb="2">
      <t>ワリアイ</t>
    </rPh>
    <rPh sb="6" eb="8">
      <t>スイイ</t>
    </rPh>
    <phoneticPr fontId="1"/>
  </si>
  <si>
    <t>自校の結果の推移</t>
    <rPh sb="0" eb="2">
      <t>ジコウ</t>
    </rPh>
    <rPh sb="3" eb="5">
      <t>ケッカ</t>
    </rPh>
    <rPh sb="6" eb="8">
      <t>スイイ</t>
    </rPh>
    <phoneticPr fontId="8"/>
  </si>
  <si>
    <t>f</t>
  </si>
  <si>
    <t>g</t>
  </si>
  <si>
    <t>h</t>
  </si>
  <si>
    <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</si>
  <si>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</si>
  <si>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</si>
  <si>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</si>
  <si>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</si>
  <si>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</si>
  <si>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</si>
  <si>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</si>
  <si>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</si>
  <si>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</si>
  <si>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</si>
  <si>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</si>
  <si>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</si>
  <si>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</si>
  <si>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</si>
  <si>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</si>
  <si>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</si>
  <si>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</si>
  <si>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</si>
  <si>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</si>
  <si>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</si>
  <si>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</si>
  <si>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</si>
  <si>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</si>
  <si>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</si>
  <si>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</si>
  <si>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</si>
  <si>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</si>
  <si>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</si>
  <si>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</si>
  <si>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</si>
  <si>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</si>
  <si>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d</t>
  </si>
  <si>
    <t>e</t>
  </si>
  <si>
    <t>c</t>
  </si>
  <si>
    <t>an</t>
  </si>
  <si>
    <t>ao</t>
  </si>
  <si>
    <t>ap</t>
  </si>
  <si>
    <t>aq</t>
  </si>
  <si>
    <t>ar</t>
  </si>
  <si>
    <t>as</t>
  </si>
  <si>
    <t>at</t>
  </si>
  <si>
    <t>au</t>
  </si>
  <si>
    <t>av</t>
  </si>
  <si>
    <t>aw</t>
  </si>
  <si>
    <t>ax</t>
  </si>
  <si>
    <t>ay</t>
  </si>
  <si>
    <t>INDIRECT</t>
  </si>
  <si>
    <t>【協議会】調査!</t>
  </si>
  <si>
    <t>【地域】調査!</t>
  </si>
  <si>
    <t>【保護者】調査!</t>
    <rPh sb="1" eb="4">
      <t>ホゴシャ</t>
    </rPh>
    <phoneticPr fontId="2"/>
  </si>
  <si>
    <t>【教職員】調査!</t>
    <rPh sb="1" eb="4">
      <t>キョウショクイン</t>
    </rPh>
    <phoneticPr fontId="2"/>
  </si>
  <si>
    <t>【児童・生徒】調査!</t>
  </si>
  <si>
    <r>
      <rPr>
        <b/>
        <sz val="12"/>
        <color theme="1"/>
        <rFont val="BIZ UDゴシック"/>
        <family val="3"/>
        <charset val="128"/>
      </rPr>
      <t>教職員の</t>
    </r>
    <r>
      <rPr>
        <b/>
        <sz val="12"/>
        <color rgb="FFFF9900"/>
        <rFont val="BIZ UDゴシック"/>
        <family val="3"/>
        <charset val="128"/>
      </rPr>
      <t>意識</t>
    </r>
    <r>
      <rPr>
        <b/>
        <sz val="12"/>
        <color theme="1"/>
        <rFont val="BIZ UDゴシック"/>
        <family val="3"/>
        <charset val="128"/>
      </rPr>
      <t>・</t>
    </r>
    <r>
      <rPr>
        <b/>
        <sz val="12"/>
        <color theme="4"/>
        <rFont val="BIZ UDゴシック"/>
        <family val="3"/>
        <charset val="128"/>
      </rPr>
      <t>活動</t>
    </r>
    <rPh sb="0" eb="3">
      <t>キョウショクイン</t>
    </rPh>
    <rPh sb="4" eb="6">
      <t>イシキ</t>
    </rPh>
    <rPh sb="7" eb="9">
      <t>カツドウ</t>
    </rPh>
    <phoneticPr fontId="1"/>
  </si>
  <si>
    <t>※表示の数値は今回結果</t>
    <rPh sb="1" eb="3">
      <t>ヒョウジ</t>
    </rPh>
    <rPh sb="4" eb="6">
      <t>スウチ</t>
    </rPh>
    <rPh sb="7" eb="9">
      <t>コンカイ</t>
    </rPh>
    <rPh sb="9" eb="11">
      <t>ケッカ</t>
    </rPh>
    <phoneticPr fontId="1"/>
  </si>
  <si>
    <t>☑法定3権限の有無</t>
    <rPh sb="1" eb="3">
      <t>ホウテイ</t>
    </rPh>
    <rPh sb="4" eb="6">
      <t>ケンゲン</t>
    </rPh>
    <rPh sb="7" eb="9">
      <t>ウム</t>
    </rPh>
    <phoneticPr fontId="1"/>
  </si>
  <si>
    <t>☑法定3権限の適切な運用</t>
    <rPh sb="1" eb="3">
      <t>ホウテイ</t>
    </rPh>
    <rPh sb="4" eb="6">
      <t>ケンゲン</t>
    </rPh>
    <rPh sb="7" eb="9">
      <t>テキセツ</t>
    </rPh>
    <rPh sb="10" eb="12">
      <t>ウンヨウ</t>
    </rPh>
    <phoneticPr fontId="1"/>
  </si>
  <si>
    <t>☑関係主体の対等性</t>
    <rPh sb="1" eb="3">
      <t>カンケイ</t>
    </rPh>
    <rPh sb="3" eb="5">
      <t>シュタイ</t>
    </rPh>
    <rPh sb="6" eb="8">
      <t>タイトウ</t>
    </rPh>
    <rPh sb="8" eb="9">
      <t>セイ</t>
    </rPh>
    <phoneticPr fontId="1"/>
  </si>
  <si>
    <t>☑議論の対等性</t>
    <rPh sb="1" eb="3">
      <t>ギロン</t>
    </rPh>
    <rPh sb="4" eb="7">
      <t>タイトウセイ</t>
    </rPh>
    <phoneticPr fontId="1"/>
  </si>
  <si>
    <t>☑協議会の目的・目標の共有</t>
    <rPh sb="1" eb="4">
      <t>キョウギカイ</t>
    </rPh>
    <rPh sb="5" eb="7">
      <t>モクテキ</t>
    </rPh>
    <rPh sb="8" eb="10">
      <t>モクヒョウ</t>
    </rPh>
    <rPh sb="11" eb="13">
      <t>キョウユウ</t>
    </rPh>
    <phoneticPr fontId="1"/>
  </si>
  <si>
    <t>☑持続的な議論体制</t>
    <rPh sb="1" eb="4">
      <t>ジゾクテ_x0000_</t>
    </rPh>
    <rPh sb="5" eb="7">
      <t>_x0001__x0003__x0005_</t>
    </rPh>
    <rPh sb="7" eb="9">
      <t/>
    </rPh>
    <phoneticPr fontId="1"/>
  </si>
  <si>
    <t>☑企画段階からの協議</t>
    <rPh sb="1" eb="3">
      <t>キカク</t>
    </rPh>
    <rPh sb="3" eb="5">
      <t>ダンカイ</t>
    </rPh>
    <rPh sb="8" eb="10">
      <t>キョウギ</t>
    </rPh>
    <phoneticPr fontId="1"/>
  </si>
  <si>
    <t>☑見直しが許容される協議</t>
    <rPh sb="1" eb="3">
      <t>ミナオ</t>
    </rPh>
    <rPh sb="5" eb="7">
      <t>キョヨウ</t>
    </rPh>
    <rPh sb="10" eb="12">
      <t>キョウギ</t>
    </rPh>
    <phoneticPr fontId="1"/>
  </si>
  <si>
    <r>
      <t xml:space="preserve">地域（協働活動参加者）の
</t>
    </r>
    <r>
      <rPr>
        <b/>
        <sz val="12"/>
        <color rgb="FFFF9900"/>
        <rFont val="BIZ UDゴシック"/>
        <family val="3"/>
        <charset val="128"/>
      </rPr>
      <t>意識</t>
    </r>
    <r>
      <rPr>
        <b/>
        <sz val="12"/>
        <rFont val="BIZ UDゴシック"/>
        <family val="3"/>
        <charset val="128"/>
      </rPr>
      <t>・</t>
    </r>
    <r>
      <rPr>
        <b/>
        <sz val="12"/>
        <color theme="4"/>
        <rFont val="BIZ UDゴシック"/>
        <family val="3"/>
        <charset val="128"/>
      </rPr>
      <t>活動</t>
    </r>
    <rPh sb="0" eb="2">
      <t>チイキ</t>
    </rPh>
    <rPh sb="3" eb="5">
      <t>キョウドウ</t>
    </rPh>
    <rPh sb="5" eb="7">
      <t>カツドウ</t>
    </rPh>
    <rPh sb="7" eb="10">
      <t>サンカシャ</t>
    </rPh>
    <phoneticPr fontId="1"/>
  </si>
  <si>
    <r>
      <t>保護者の</t>
    </r>
    <r>
      <rPr>
        <b/>
        <sz val="12"/>
        <color rgb="FFFF9900"/>
        <rFont val="BIZ UDゴシック"/>
        <family val="3"/>
        <charset val="128"/>
      </rPr>
      <t>意識</t>
    </r>
    <r>
      <rPr>
        <b/>
        <sz val="12"/>
        <rFont val="BIZ UDゴシック"/>
        <family val="3"/>
        <charset val="128"/>
      </rPr>
      <t>・</t>
    </r>
    <r>
      <rPr>
        <b/>
        <sz val="12"/>
        <color theme="4"/>
        <rFont val="BIZ UDゴシック"/>
        <family val="3"/>
        <charset val="128"/>
      </rPr>
      <t>活動</t>
    </r>
    <rPh sb="0" eb="3">
      <t>ホゴシャ</t>
    </rPh>
    <phoneticPr fontId="1"/>
  </si>
  <si>
    <t>☑内省・評価の実施・反映</t>
    <rPh sb="1" eb="3">
      <t>ナイセイ</t>
    </rPh>
    <rPh sb="4" eb="6">
      <t>ヒョウカ</t>
    </rPh>
    <rPh sb="7" eb="9">
      <t>ジッシ</t>
    </rPh>
    <rPh sb="10" eb="12">
      <t>ハンエイ</t>
    </rPh>
    <phoneticPr fontId="1"/>
  </si>
  <si>
    <t>☑学校長の主導的な役割</t>
    <rPh sb="1" eb="4">
      <t>ガッコウチョウ</t>
    </rPh>
    <rPh sb="5" eb="8">
      <t>シュドウテキ</t>
    </rPh>
    <rPh sb="9" eb="11">
      <t>ヤクワリ</t>
    </rPh>
    <phoneticPr fontId="1"/>
  </si>
  <si>
    <t>☑実行を見据えた役割分担</t>
    <rPh sb="1" eb="3">
      <t>ジッコウ</t>
    </rPh>
    <rPh sb="4" eb="6">
      <t>ミス</t>
    </rPh>
    <rPh sb="8" eb="10">
      <t>ヤクワリ</t>
    </rPh>
    <rPh sb="10" eb="12">
      <t>ブンタン</t>
    </rPh>
    <phoneticPr fontId="1"/>
  </si>
  <si>
    <t>☑教職員との協力・連携</t>
    <rPh sb="1" eb="4">
      <t>キョウショクイン</t>
    </rPh>
    <rPh sb="6" eb="8">
      <t>キョウリョク</t>
    </rPh>
    <rPh sb="9" eb="11">
      <t>レンケイ</t>
    </rPh>
    <phoneticPr fontId="1"/>
  </si>
  <si>
    <t>☑多様な主体の巻き込み</t>
    <rPh sb="1" eb="3">
      <t>タヨウ</t>
    </rPh>
    <rPh sb="4" eb="6">
      <t>シュタイ</t>
    </rPh>
    <rPh sb="7" eb="8">
      <t>マ</t>
    </rPh>
    <rPh sb="9" eb="10">
      <t>コ</t>
    </rPh>
    <phoneticPr fontId="1"/>
  </si>
  <si>
    <t>☑情報の共有</t>
    <rPh sb="1" eb="3">
      <t>ジョウホウ</t>
    </rPh>
    <rPh sb="4" eb="6">
      <t>キョウユウ</t>
    </rPh>
    <phoneticPr fontId="1"/>
  </si>
  <si>
    <t>☑協議会からの情報発信</t>
    <rPh sb="1" eb="4">
      <t>キョウギカイ</t>
    </rPh>
    <rPh sb="7" eb="9">
      <t>ジョウホウ</t>
    </rPh>
    <rPh sb="9" eb="11">
      <t>ハッシン</t>
    </rPh>
    <phoneticPr fontId="1"/>
  </si>
  <si>
    <t>学校での地域との関わり</t>
    <rPh sb="0" eb="2">
      <t>ガッコウ</t>
    </rPh>
    <rPh sb="4" eb="6">
      <t>チイキ</t>
    </rPh>
    <rPh sb="8" eb="9">
      <t>カカ</t>
    </rPh>
    <phoneticPr fontId="1"/>
  </si>
  <si>
    <t>地域における大人との関わり</t>
    <rPh sb="0" eb="2">
      <t>チイキ</t>
    </rPh>
    <rPh sb="6" eb="8">
      <t>オトナ</t>
    </rPh>
    <rPh sb="10" eb="11">
      <t>カカ</t>
    </rPh>
    <phoneticPr fontId="1"/>
  </si>
  <si>
    <t>地域における異年齢の関わり</t>
    <rPh sb="0" eb="2">
      <t>チイキ</t>
    </rPh>
    <rPh sb="6" eb="7">
      <t>イ</t>
    </rPh>
    <rPh sb="7" eb="9">
      <t>ネンレイ</t>
    </rPh>
    <rPh sb="10" eb="11">
      <t>カカ</t>
    </rPh>
    <phoneticPr fontId="1"/>
  </si>
  <si>
    <t>授業における地域住民・保護者との連携</t>
    <rPh sb="0" eb="2">
      <t>ジュギョウ</t>
    </rPh>
    <rPh sb="6" eb="8">
      <t>チイキ</t>
    </rPh>
    <rPh sb="8" eb="10">
      <t>ジュウミン</t>
    </rPh>
    <rPh sb="11" eb="14">
      <t>ホゴシャ</t>
    </rPh>
    <rPh sb="16" eb="18">
      <t>レンケイ</t>
    </rPh>
    <phoneticPr fontId="1"/>
  </si>
  <si>
    <t>生徒指導等における地域住民・保護者との連携</t>
    <rPh sb="0" eb="2">
      <t>セイト</t>
    </rPh>
    <rPh sb="2" eb="4">
      <t>シドウ</t>
    </rPh>
    <rPh sb="4" eb="5">
      <t>トウ</t>
    </rPh>
    <rPh sb="9" eb="11">
      <t>チイキ</t>
    </rPh>
    <rPh sb="14" eb="17">
      <t>ホゴシャ</t>
    </rPh>
    <rPh sb="19" eb="21">
      <t>レンケイ</t>
    </rPh>
    <phoneticPr fontId="1"/>
  </si>
  <si>
    <t>教職員への関心・信頼の向上</t>
    <rPh sb="0" eb="3">
      <t>キョウショクイン</t>
    </rPh>
    <rPh sb="5" eb="7">
      <t>カンシン</t>
    </rPh>
    <rPh sb="8" eb="10">
      <t>シンライ</t>
    </rPh>
    <rPh sb="11" eb="13">
      <t>コウジョウ</t>
    </rPh>
    <phoneticPr fontId="1"/>
  </si>
  <si>
    <t>地域の大人への関心・信頼の向上</t>
    <rPh sb="0" eb="2">
      <t>チイキ</t>
    </rPh>
    <rPh sb="3" eb="5">
      <t>オトナ</t>
    </rPh>
    <rPh sb="7" eb="9">
      <t>カンシン</t>
    </rPh>
    <rPh sb="10" eb="12">
      <t>シンライ</t>
    </rPh>
    <rPh sb="13" eb="15">
      <t>コウジョウ</t>
    </rPh>
    <phoneticPr fontId="1"/>
  </si>
  <si>
    <t>学校の教育活動への参画</t>
    <rPh sb="0" eb="2">
      <t>ガッコウ</t>
    </rPh>
    <rPh sb="3" eb="5">
      <t>キョウイク</t>
    </rPh>
    <rPh sb="5" eb="7">
      <t>カツドウ</t>
    </rPh>
    <rPh sb="9" eb="11">
      <t>サンカク</t>
    </rPh>
    <phoneticPr fontId="1"/>
  </si>
  <si>
    <t>教職員・地域住民・保護者との交流</t>
    <rPh sb="0" eb="3">
      <t>キョウショクイン</t>
    </rPh>
    <rPh sb="4" eb="6">
      <t>チイキ</t>
    </rPh>
    <rPh sb="6" eb="8">
      <t>ジュウミン</t>
    </rPh>
    <rPh sb="9" eb="12">
      <t>ホゴシャ</t>
    </rPh>
    <rPh sb="11" eb="12">
      <t>シャ</t>
    </rPh>
    <rPh sb="14" eb="16">
      <t>コウリュウ</t>
    </rPh>
    <phoneticPr fontId="1"/>
  </si>
  <si>
    <t>地域への愛着の高まり</t>
    <rPh sb="0" eb="2">
      <t>チイキ</t>
    </rPh>
    <rPh sb="4" eb="6">
      <t>アイチャク</t>
    </rPh>
    <rPh sb="7" eb="8">
      <t>タカ</t>
    </rPh>
    <phoneticPr fontId="1"/>
  </si>
  <si>
    <t>地域への帰属意識の高まり</t>
    <rPh sb="0" eb="2">
      <t>チイキ</t>
    </rPh>
    <rPh sb="4" eb="6">
      <t>キゾク</t>
    </rPh>
    <rPh sb="6" eb="8">
      <t>イシキ</t>
    </rPh>
    <rPh sb="9" eb="10">
      <t>タカ</t>
    </rPh>
    <phoneticPr fontId="1"/>
  </si>
  <si>
    <t>地域貢献意識の高まり</t>
    <rPh sb="0" eb="2">
      <t>チイキ</t>
    </rPh>
    <rPh sb="2" eb="4">
      <t>コウケン</t>
    </rPh>
    <rPh sb="4" eb="6">
      <t>イシキ</t>
    </rPh>
    <rPh sb="7" eb="8">
      <t>タカ</t>
    </rPh>
    <phoneticPr fontId="1"/>
  </si>
  <si>
    <t>　</t>
  </si>
  <si>
    <t>地域の人が子どもの話を聞いてくれたり，アドバイスをしてくれたりすることが，生活指導の負担軽減につながっている</t>
    <phoneticPr fontId="8"/>
  </si>
  <si>
    <t>子どものことについて、教職員や地域住民・保護者と一緒に協議したり、考えたりする</t>
    <rPh sb="20" eb="23">
      <t>ホゴシャ</t>
    </rPh>
    <phoneticPr fontId="1"/>
  </si>
  <si>
    <t>j</t>
    <phoneticPr fontId="8"/>
  </si>
  <si>
    <t>A校</t>
    <rPh sb="1" eb="2">
      <t>コウ</t>
    </rPh>
    <phoneticPr fontId="1"/>
  </si>
  <si>
    <t>地域とともにある学校の実現に向けたコミュニティ・スクールの「見える化」ポートフォリオ（CSポートフォリオ）</t>
    <rPh sb="0" eb="2">
      <t>チイキ</t>
    </rPh>
    <rPh sb="8" eb="10">
      <t>ガッコウ</t>
    </rPh>
    <rPh sb="11" eb="13">
      <t>ジツゲン</t>
    </rPh>
    <rPh sb="14" eb="15">
      <t>ム</t>
    </rPh>
    <rPh sb="30" eb="31">
      <t>ミ</t>
    </rPh>
    <rPh sb="33" eb="34">
      <t>カ</t>
    </rPh>
    <phoneticPr fontId="1"/>
  </si>
  <si>
    <t>→詳しい結果はp5~6へ</t>
    <rPh sb="1" eb="2">
      <t>クワ</t>
    </rPh>
    <rPh sb="4" eb="6">
      <t>ケッカ</t>
    </rPh>
    <phoneticPr fontId="1"/>
  </si>
  <si>
    <t>→詳しい結果はp7~8へ</t>
    <rPh sb="1" eb="2">
      <t>クワ</t>
    </rPh>
    <rPh sb="4" eb="6">
      <t>ケッカ</t>
    </rPh>
    <phoneticPr fontId="1"/>
  </si>
  <si>
    <t>→詳しい結果はp3~4へ</t>
    <rPh sb="1" eb="2">
      <t>クワ</t>
    </rPh>
    <rPh sb="4" eb="6">
      <t>ケッカ</t>
    </rPh>
    <phoneticPr fontId="1"/>
  </si>
  <si>
    <t>地域の特性・概要（自由入力）</t>
    <rPh sb="0" eb="2">
      <t>チイキ</t>
    </rPh>
    <rPh sb="3" eb="5">
      <t>トクセイ</t>
    </rPh>
    <rPh sb="6" eb="8">
      <t>ガイヨウ</t>
    </rPh>
    <rPh sb="9" eb="11">
      <t>ジユウ</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</si>
</sst>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0000000_ "/>
    <numFmt numFmtId="177" formatCode="0.0%"/>
    <numFmt numFmtId="178" formatCode="0.00_);[Red]\(0.00\)"/>
    <numFmt numFmtId="179" formatCode="0.0\p\t"/>
    <numFmt numFmtId="180" formatCode="0.00000000%"/>
  </numFmts>
  <fonts count="76">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6"/>
      <name val="游ゴシック"/>
      <family val="3"/>
      <charset val="128"/>
      <scheme val="minor"/>
    </font>
    <font>
      <sz val="12"/>
      <name val="ＭＳ 明朝"/>
      <family val="1"/>
      <charset val="128"/>
    </font>
    <font>
      <sz val="12"/>
      <color theme="1"/>
      <name val="ＭＳ 明朝"/>
      <family val="2"/>
      <charset val="128"/>
    </font>
    <font>
      <sz val="6"/>
      <name val="ＭＳ 明朝"/>
      <family val="1"/>
      <charset val="128"/>
    </font>
    <font>
      <b/>
      <sz val="12"/>
      <name val="Meiryo UI"/>
      <family val="3"/>
      <charset val="128"/>
    </font>
    <font>
      <sz val="10"/>
      <name val="Meiryo UI"/>
      <family val="3"/>
      <charset val="128"/>
    </font>
    <font>
      <b/>
      <sz val="10"/>
      <name val="Meiryo UI"/>
      <family val="3"/>
      <charset val="128"/>
    </font>
    <font>
      <b/>
      <sz val="12"/>
      <color theme="1"/>
      <name val="游ゴシック"/>
      <family val="3"/>
      <charset val="128"/>
      <scheme val="minor"/>
    </font>
    <font>
      <sz val="10"/>
      <color theme="1"/>
      <name val="游ゴシック"/>
      <family val="2"/>
      <charset val="128"/>
      <scheme val="minor"/>
    </font>
    <font>
      <sz val="11"/>
      <color theme="1"/>
      <name val="游ゴシック"/>
      <family val="2"/>
      <charset val="128"/>
      <scheme val="minor"/>
    </font>
    <font>
      <sz val="6"/>
      <name val="ＭＳ ゴシック"/>
      <family val="3"/>
      <charset val="128"/>
    </font>
    <font>
      <sz val="8"/>
      <name val="Meiryo UI"/>
      <family val="3"/>
      <charset val="128"/>
    </font>
    <font>
      <sz val="9"/>
      <name val="ＭＳ ゴシック"/>
      <family val="3"/>
      <charset val="128"/>
    </font>
    <font>
      <sz val="8"/>
      <color theme="1"/>
      <name val="Meiryo UI"/>
      <family val="3"/>
      <charset val="128"/>
    </font>
    <font>
      <b/>
      <sz val="8"/>
      <color theme="1"/>
      <name val="Meiryo UI"/>
      <family val="3"/>
      <charset val="128"/>
    </font>
    <font>
      <sz val="8"/>
      <color rgb="FFFF0000"/>
      <name val="Meiryo UI"/>
      <family val="3"/>
      <charset val="128"/>
    </font>
    <font>
      <b/>
      <sz val="12"/>
      <color theme="0"/>
      <name val="ＭＳ 明朝"/>
      <family val="2"/>
      <charset val="128"/>
    </font>
    <font>
      <sz val="11"/>
      <color theme="1"/>
      <name val="ＭＳ Ｐゴシック"/>
      <family val="3"/>
      <charset val="128"/>
    </font>
    <font>
      <sz val="8"/>
      <color theme="1"/>
      <name val="游ゴシック"/>
      <family val="2"/>
      <charset val="128"/>
      <scheme val="minor"/>
    </font>
    <font>
      <sz val="9"/>
      <color theme="1"/>
      <name val="ＭＳ Ｐゴシック"/>
      <family val="3"/>
      <charset val="128"/>
    </font>
    <font>
      <b/>
      <sz val="11"/>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8"/>
      <name val="游ゴシック"/>
      <family val="2"/>
      <charset val="128"/>
      <scheme val="minor"/>
    </font>
    <font>
      <sz val="11"/>
      <name val="Meiryo UI"/>
      <family val="3"/>
      <charset val="128"/>
    </font>
    <font>
      <sz val="9"/>
      <name val="Meiryo UI"/>
      <family val="3"/>
      <charset val="128"/>
    </font>
    <font>
      <b/>
      <sz val="8"/>
      <color rgb="FFFF0000"/>
      <name val="Meiryo UI"/>
      <family val="3"/>
      <charset val="128"/>
    </font>
    <font>
      <sz val="9"/>
      <color theme="1"/>
      <name val="Meiryo UI"/>
      <family val="3"/>
      <charset val="128"/>
    </font>
    <font>
      <sz val="9"/>
      <color rgb="FFFF0000"/>
      <name val="Meiryo UI"/>
      <family val="3"/>
      <charset val="128"/>
    </font>
    <font>
      <b/>
      <sz val="10"/>
      <color rgb="FFFF0000"/>
      <name val="Meiryo UI"/>
      <family val="3"/>
      <charset val="128"/>
    </font>
    <font>
      <b/>
      <sz val="10"/>
      <color theme="1"/>
      <name val="Meiryo UI"/>
      <family val="3"/>
      <charset val="128"/>
    </font>
    <font>
      <b/>
      <sz val="18"/>
      <color theme="0"/>
      <name val="BIZ UDゴシック"/>
      <family val="3"/>
      <charset val="128"/>
    </font>
    <font>
      <sz val="14"/>
      <color theme="0"/>
      <name val="BIZ UDゴシック"/>
      <family val="3"/>
      <charset val="128"/>
    </font>
    <font>
      <b/>
      <sz val="11"/>
      <color theme="0"/>
      <name val="Meiryo UI"/>
      <family val="3"/>
      <charset val="128"/>
    </font>
    <font>
      <sz val="11"/>
      <color theme="0"/>
      <name val="Meiryo UI"/>
      <family val="3"/>
      <charset val="128"/>
    </font>
    <font>
      <sz val="11"/>
      <color theme="1"/>
      <name val="Meiryo UI"/>
      <family val="3"/>
      <charset val="128"/>
    </font>
    <font>
      <b/>
      <sz val="14"/>
      <color theme="0"/>
      <name val="BIZ UDゴシック"/>
      <family val="3"/>
      <charset val="128"/>
    </font>
    <font>
      <sz val="9"/>
      <color theme="0"/>
      <name val="Meiryo UI"/>
      <family val="3"/>
      <charset val="128"/>
    </font>
    <font>
      <b/>
      <sz val="12"/>
      <color theme="1"/>
      <name val="BIZ UDゴシック"/>
      <family val="3"/>
      <charset val="128"/>
    </font>
    <font>
      <b/>
      <sz val="11"/>
      <color theme="1"/>
      <name val="Meiryo UI"/>
      <family val="3"/>
      <charset val="128"/>
    </font>
    <font>
      <sz val="12"/>
      <color theme="1"/>
      <name val="Meiryo UI"/>
      <family val="3"/>
      <charset val="128"/>
    </font>
    <font>
      <b/>
      <sz val="12"/>
      <color theme="0"/>
      <name val="BIZ UDゴシック"/>
      <family val="3"/>
      <charset val="128"/>
    </font>
    <font>
      <b/>
      <sz val="9"/>
      <color theme="0"/>
      <name val="Meiryo UI"/>
      <family val="3"/>
      <charset val="128"/>
    </font>
    <font>
      <b/>
      <sz val="9"/>
      <color theme="1"/>
      <name val="Meiryo UI"/>
      <family val="3"/>
      <charset val="128"/>
    </font>
    <font>
      <b/>
      <sz val="16"/>
      <color theme="0"/>
      <name val="Meiryo UI"/>
      <family val="3"/>
      <charset val="128"/>
    </font>
    <font>
      <b/>
      <sz val="16"/>
      <name val="BIZ UDゴシック"/>
      <family val="3"/>
      <charset val="128"/>
    </font>
    <font>
      <b/>
      <sz val="16"/>
      <name val="Meiryo UI"/>
      <family val="3"/>
      <charset val="128"/>
    </font>
    <font>
      <b/>
      <sz val="9"/>
      <name val="Meiryo UI"/>
      <family val="3"/>
      <charset val="128"/>
    </font>
    <font>
      <b/>
      <sz val="12"/>
      <color rgb="FFFF9900"/>
      <name val="BIZ UDゴシック"/>
      <family val="3"/>
      <charset val="128"/>
    </font>
    <font>
      <b/>
      <sz val="12"/>
      <color theme="4"/>
      <name val="BIZ UDゴシック"/>
      <family val="3"/>
      <charset val="128"/>
    </font>
    <font>
      <b/>
      <sz val="12"/>
      <color theme="9" tint="-0.249977111117893"/>
      <name val="Meiryo UI"/>
      <family val="3"/>
      <charset val="128"/>
    </font>
    <font>
      <b/>
      <u/>
      <sz val="10"/>
      <name val="Meiryo UI"/>
      <family val="3"/>
      <charset val="128"/>
    </font>
    <font>
      <b/>
      <sz val="10"/>
      <color theme="0"/>
      <name val="Meiryo UI"/>
      <family val="3"/>
      <charset val="128"/>
    </font>
    <font>
      <b/>
      <sz val="12"/>
      <color rgb="FFFF9900"/>
      <name val="Meiryo UI"/>
      <family val="3"/>
      <charset val="128"/>
    </font>
    <font>
      <b/>
      <sz val="12"/>
      <color theme="9" tint="-0.249977111117893"/>
      <name val="BIZ UDゴシック"/>
      <family val="3"/>
      <charset val="128"/>
    </font>
    <font>
      <b/>
      <sz val="11"/>
      <color theme="9" tint="-0.249977111117893"/>
      <name val="Meiryo UI"/>
      <family val="3"/>
      <charset val="128"/>
    </font>
    <font>
      <sz val="12"/>
      <name val="BIZ UDゴシック"/>
      <family val="3"/>
      <charset val="128"/>
    </font>
    <font>
      <sz val="12"/>
      <name val="Meiryo UI"/>
      <family val="3"/>
      <charset val="128"/>
    </font>
    <font>
      <b/>
      <sz val="12"/>
      <name val="BIZ UDゴシック"/>
      <family val="3"/>
      <charset val="128"/>
    </font>
    <font>
      <b/>
      <sz val="14"/>
      <color theme="9" tint="-0.249977111117893"/>
      <name val="BIZ UDゴシック"/>
      <family val="3"/>
      <charset val="128"/>
    </font>
    <font>
      <b/>
      <sz val="14"/>
      <name val="Meiryo UI"/>
      <family val="3"/>
      <charset val="128"/>
    </font>
    <font>
      <sz val="9"/>
      <color rgb="FFFF0000"/>
      <name val="游ゴシック"/>
      <family val="3"/>
      <charset val="128"/>
      <scheme val="minor"/>
    </font>
    <font>
      <sz val="14"/>
      <name val="Meiryo UI"/>
      <family val="3"/>
      <charset val="128"/>
    </font>
    <font>
      <sz val="14"/>
      <color theme="1"/>
      <name val="Meiryo UI"/>
      <family val="3"/>
      <charset val="128"/>
    </font>
    <font>
      <sz val="14"/>
      <color theme="1"/>
      <name val="游ゴシック"/>
      <family val="3"/>
      <charset val="128"/>
      <scheme val="minor"/>
    </font>
    <font>
      <b/>
      <sz val="16"/>
      <color theme="0"/>
      <name val="BIZ UDゴシック"/>
      <family val="3"/>
      <charset val="128"/>
    </font>
    <font>
      <b/>
      <sz val="16"/>
      <color theme="1"/>
      <name val="BIZ UDゴシック"/>
      <family val="3"/>
      <charset val="128"/>
    </font>
    <font>
      <b/>
      <sz val="12"/>
      <color theme="1"/>
      <name val="Meiryo UI"/>
      <family val="3"/>
      <charset val="128"/>
    </font>
    <font>
      <sz val="10"/>
      <color theme="1"/>
      <name val="Meiryo UI"/>
      <family val="3"/>
      <charset val="128"/>
    </font>
    <font>
      <b/>
      <sz val="14"/>
      <color theme="1"/>
      <name val="BIZ UDゴシック"/>
      <family val="3"/>
      <charset val="128"/>
    </font>
    <font>
      <sz val="11.5"/>
      <name val="Meiryo UI"/>
      <family val="3"/>
      <charset val="128"/>
    </font>
  </fonts>
  <fills count="22">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CCCC"/>
        <bgColor indexed="64"/>
      </patternFill>
    </fill>
    <fill>
      <patternFill patternType="solid">
        <fgColor theme="4"/>
        <bgColor indexed="64"/>
      </patternFill>
    </fill>
    <fill>
      <patternFill patternType="solid">
        <fgColor rgb="FFFF9900"/>
        <bgColor indexed="64"/>
      </patternFill>
    </fill>
    <fill>
      <patternFill patternType="solid">
        <fgColor rgb="FFFF6969"/>
        <bgColor indexed="64"/>
      </patternFill>
    </fill>
    <fill>
      <patternFill patternType="solid">
        <fgColor theme="7" tint="0.39997558519241921"/>
        <bgColor indexed="64"/>
      </patternFill>
    </fill>
    <fill>
      <patternFill patternType="solid">
        <fgColor rgb="FFFF9999"/>
        <bgColor indexed="64"/>
      </patternFill>
    </fill>
    <fill>
      <patternFill patternType="solid">
        <fgColor rgb="FFFFC000"/>
        <bgColor indexed="64"/>
      </patternFill>
    </fill>
    <fill>
      <patternFill patternType="solid">
        <fgColor theme="7" tint="0.59999389629810485"/>
        <bgColor indexed="64"/>
      </patternFill>
    </fill>
  </fills>
  <borders count="41">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n">
        <color auto="1"/>
      </top>
      <bottom/>
      <diagonal/>
    </border>
    <border>
      <left/>
      <right/>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bottom style="thin">
        <color auto="1"/>
      </bottom>
      <diagonal/>
    </border>
    <border>
      <left/>
      <right/>
      <top style="hair">
        <color auto="1"/>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top style="hair">
        <color auto="1"/>
      </top>
      <bottom style="thin">
        <color indexed="64"/>
      </bottom>
      <diagonal/>
    </border>
    <border>
      <left style="thin">
        <color auto="1"/>
      </left>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style="thin">
        <color auto="1"/>
      </right>
      <top/>
      <bottom/>
      <diagonal/>
    </border>
    <border>
      <left style="thin">
        <color auto="1"/>
      </left>
      <right style="thin">
        <color indexed="64"/>
      </right>
      <top style="hair">
        <color auto="1"/>
      </top>
      <bottom style="hair">
        <color indexed="64"/>
      </bottom>
      <diagonal/>
    </border>
    <border>
      <left style="thin">
        <color auto="1"/>
      </left>
      <right/>
      <top style="hair">
        <color auto="1"/>
      </top>
      <bottom/>
      <diagonal/>
    </border>
    <border>
      <left style="thin">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hair">
        <color auto="1"/>
      </right>
      <top style="hair">
        <color indexed="64"/>
      </top>
      <bottom style="hair">
        <color indexed="64"/>
      </bottom>
      <diagonal/>
    </border>
    <border>
      <left/>
      <right style="hair">
        <color indexed="64"/>
      </right>
      <top style="hair">
        <color auto="1"/>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style="thin">
        <color auto="1"/>
      </right>
      <top style="hair">
        <color auto="1"/>
      </top>
      <bottom style="hair">
        <color auto="1"/>
      </bottom>
      <diagonal/>
    </border>
    <border>
      <left/>
      <right style="hair">
        <color indexed="64"/>
      </right>
      <top style="hair">
        <color auto="1"/>
      </top>
      <bottom style="thin">
        <color indexed="64"/>
      </bottom>
      <diagonal/>
    </border>
    <border>
      <left/>
      <right/>
      <top style="hair">
        <color auto="1"/>
      </top>
      <bottom style="thin">
        <color indexed="64"/>
      </bottom>
      <diagonal/>
    </border>
    <border>
      <left style="double">
        <color indexed="64"/>
      </left>
      <right style="double">
        <color indexed="64"/>
      </right>
      <top style="double">
        <color indexed="64"/>
      </top>
      <bottom style="double">
        <color indexed="64"/>
      </bottom>
      <diagonal/>
    </border>
  </borders>
  <cellStyleXfs count="20">
    <xf numFmtId="0" fontId="0" fillId="0" borderId="0">
      <alignment vertical="center"/>
    </xf>
    <xf numFmtId="0" fontId="6"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14" fillId="0" borderId="0" applyFont="0" applyFill="0" applyBorder="0" applyAlignment="0" applyProtection="0">
      <alignment vertical="center"/>
    </xf>
    <xf numFmtId="0" fontId="17" fillId="0" borderId="0">
      <alignment vertical="center"/>
    </xf>
  </cellStyleXfs>
  <cellXfs count="334">
    <xf numFmtId="0" fontId="0" fillId="0" borderId="0" xfId="0">
      <alignment vertical="center"/>
    </xf>
    <xf numFmtId="0" fontId="4" fillId="0" borderId="0" xfId="0" applyFont="1">
      <alignment vertical="center"/>
    </xf>
    <xf numFmtId="0" fontId="4" fillId="4" borderId="0" xfId="0" applyFont="1" applyFill="1">
      <alignment vertical="center"/>
    </xf>
    <xf numFmtId="0" fontId="3" fillId="0" borderId="0" xfId="0" applyFont="1">
      <alignment vertical="center"/>
    </xf>
    <xf numFmtId="0" fontId="10" fillId="0" borderId="0" xfId="1" applyFont="1" applyBorder="1" applyAlignment="1">
      <alignment vertical="center"/>
    </xf>
    <xf numFmtId="0" fontId="10" fillId="0" borderId="0" xfId="1" applyFont="1" applyFill="1" applyBorder="1" applyAlignment="1">
      <alignment vertical="center"/>
    </xf>
    <xf numFmtId="0" fontId="10" fillId="0" borderId="15" xfId="1" applyFont="1" applyBorder="1" applyAlignment="1">
      <alignment vertical="center"/>
    </xf>
    <xf numFmtId="0" fontId="10" fillId="6" borderId="13" xfId="1" applyFont="1" applyFill="1" applyBorder="1" applyAlignment="1">
      <alignment vertical="center"/>
    </xf>
    <xf numFmtId="0" fontId="10" fillId="0" borderId="18" xfId="1" applyFont="1" applyBorder="1" applyAlignment="1">
      <alignment vertical="center"/>
    </xf>
    <xf numFmtId="0" fontId="10" fillId="0" borderId="5" xfId="1" applyFont="1" applyBorder="1" applyAlignment="1">
      <alignment vertical="center"/>
    </xf>
    <xf numFmtId="0" fontId="10" fillId="6" borderId="0" xfId="1" applyFont="1" applyFill="1" applyBorder="1" applyAlignment="1">
      <alignment vertical="center"/>
    </xf>
    <xf numFmtId="176" fontId="10" fillId="6" borderId="13" xfId="1" applyNumberFormat="1" applyFont="1" applyFill="1" applyBorder="1" applyAlignment="1">
      <alignment vertical="center"/>
    </xf>
    <xf numFmtId="0" fontId="10" fillId="0" borderId="0" xfId="1" applyFont="1" applyFill="1" applyBorder="1" applyAlignment="1">
      <alignment horizontal="left" vertical="center"/>
    </xf>
    <xf numFmtId="0" fontId="10" fillId="0" borderId="0" xfId="0" applyFont="1" applyAlignment="1">
      <alignment vertical="center"/>
    </xf>
    <xf numFmtId="0" fontId="5" fillId="0" borderId="0" xfId="0" applyFont="1" applyFill="1" applyBorder="1" applyAlignment="1">
      <alignment vertical="center"/>
    </xf>
    <xf numFmtId="0" fontId="12" fillId="0" borderId="0" xfId="0" applyFont="1" applyFill="1" applyBorder="1" applyAlignment="1">
      <alignment vertical="center" shrinkToFit="1"/>
    </xf>
    <xf numFmtId="0" fontId="0" fillId="0" borderId="0" xfId="0" applyFill="1">
      <alignment vertical="center"/>
    </xf>
    <xf numFmtId="0" fontId="16" fillId="0" borderId="0" xfId="0" applyFont="1" applyFill="1" applyAlignment="1">
      <alignment vertical="top" wrapText="1"/>
    </xf>
    <xf numFmtId="0" fontId="18" fillId="0" borderId="0" xfId="0" applyFont="1" applyFill="1" applyAlignment="1">
      <alignment vertical="top" wrapText="1"/>
    </xf>
    <xf numFmtId="0" fontId="18" fillId="0" borderId="0" xfId="0" applyFont="1">
      <alignment vertical="center"/>
    </xf>
    <xf numFmtId="0" fontId="18" fillId="0" borderId="0" xfId="0" applyFont="1" applyAlignment="1">
      <alignment vertical="center"/>
    </xf>
    <xf numFmtId="0" fontId="18" fillId="6" borderId="0" xfId="0" applyFont="1" applyFill="1">
      <alignment vertical="center"/>
    </xf>
    <xf numFmtId="0" fontId="18" fillId="0" borderId="0" xfId="0" applyFont="1" applyFill="1">
      <alignment vertical="center"/>
    </xf>
    <xf numFmtId="0" fontId="18" fillId="0" borderId="0" xfId="0" applyFont="1" applyFill="1" applyAlignment="1">
      <alignment vertical="center"/>
    </xf>
    <xf numFmtId="0" fontId="0" fillId="0" borderId="0" xfId="0" applyFont="1">
      <alignment vertical="center"/>
    </xf>
    <xf numFmtId="0" fontId="22" fillId="0" borderId="0" xfId="0" applyFont="1" applyAlignment="1">
      <alignment vertical="center"/>
    </xf>
    <xf numFmtId="0" fontId="22" fillId="0" borderId="0" xfId="0" applyFont="1" applyFill="1" applyAlignment="1">
      <alignment vertical="center"/>
    </xf>
    <xf numFmtId="0" fontId="24" fillId="0" borderId="0" xfId="0" applyFont="1">
      <alignment vertical="center"/>
    </xf>
    <xf numFmtId="177" fontId="0" fillId="0" borderId="0" xfId="18" applyNumberFormat="1" applyFont="1">
      <alignment vertical="center"/>
    </xf>
    <xf numFmtId="0" fontId="24" fillId="0" borderId="0" xfId="0" applyFont="1" applyAlignment="1">
      <alignment vertical="top" wrapText="1"/>
    </xf>
    <xf numFmtId="0" fontId="22" fillId="0" borderId="0" xfId="0" applyFont="1">
      <alignment vertical="center"/>
    </xf>
    <xf numFmtId="0" fontId="22" fillId="0" borderId="0" xfId="0" applyFont="1" applyFill="1">
      <alignment vertical="center"/>
    </xf>
    <xf numFmtId="0" fontId="25" fillId="0" borderId="0" xfId="0" applyFont="1">
      <alignment vertical="center"/>
    </xf>
    <xf numFmtId="2" fontId="0" fillId="0" borderId="0" xfId="0" applyNumberFormat="1">
      <alignment vertical="center"/>
    </xf>
    <xf numFmtId="0" fontId="10" fillId="6" borderId="4" xfId="1" applyFont="1" applyFill="1" applyBorder="1" applyAlignment="1">
      <alignment vertical="center"/>
    </xf>
    <xf numFmtId="176" fontId="10" fillId="6" borderId="4" xfId="1" applyNumberFormat="1" applyFont="1" applyFill="1" applyBorder="1" applyAlignment="1">
      <alignment vertical="center"/>
    </xf>
    <xf numFmtId="0" fontId="0" fillId="0" borderId="0" xfId="0" applyBorder="1">
      <alignment vertical="center"/>
    </xf>
    <xf numFmtId="0" fontId="0" fillId="0" borderId="5" xfId="0" applyBorder="1">
      <alignment vertical="center"/>
    </xf>
    <xf numFmtId="0" fontId="0" fillId="6" borderId="4" xfId="0" applyFill="1" applyBorder="1">
      <alignment vertical="center"/>
    </xf>
    <xf numFmtId="0" fontId="0" fillId="6" borderId="19" xfId="0" applyFill="1" applyBorder="1">
      <alignment vertical="center"/>
    </xf>
    <xf numFmtId="0" fontId="0" fillId="6" borderId="16" xfId="0" applyFill="1" applyBorder="1">
      <alignment vertical="center"/>
    </xf>
    <xf numFmtId="0" fontId="0" fillId="6" borderId="0" xfId="0" applyFill="1" applyBorder="1">
      <alignment vertical="center"/>
    </xf>
    <xf numFmtId="0" fontId="0" fillId="6" borderId="20" xfId="0" applyFill="1" applyBorder="1">
      <alignment vertical="center"/>
    </xf>
    <xf numFmtId="0" fontId="0" fillId="0" borderId="0" xfId="0" applyFill="1" applyBorder="1">
      <alignment vertical="center"/>
    </xf>
    <xf numFmtId="176" fontId="10" fillId="6" borderId="0" xfId="1" applyNumberFormat="1" applyFont="1" applyFill="1" applyBorder="1" applyAlignment="1">
      <alignment vertical="center"/>
    </xf>
    <xf numFmtId="0" fontId="10" fillId="0" borderId="5" xfId="1" applyFont="1" applyFill="1" applyBorder="1" applyAlignment="1">
      <alignment horizontal="left" vertical="center"/>
    </xf>
    <xf numFmtId="0" fontId="10" fillId="6" borderId="24" xfId="1" applyFont="1" applyFill="1" applyBorder="1" applyAlignment="1">
      <alignment horizontal="left" vertical="center"/>
    </xf>
    <xf numFmtId="0" fontId="10" fillId="6" borderId="25" xfId="1" applyFont="1" applyFill="1" applyBorder="1" applyAlignment="1">
      <alignment horizontal="left" vertical="center"/>
    </xf>
    <xf numFmtId="0" fontId="4" fillId="10" borderId="0" xfId="0" applyFont="1" applyFill="1">
      <alignment vertical="center"/>
    </xf>
    <xf numFmtId="0" fontId="4" fillId="11" borderId="0" xfId="0" applyFont="1" applyFill="1">
      <alignment vertical="center"/>
    </xf>
    <xf numFmtId="0" fontId="0" fillId="12" borderId="0" xfId="0" applyFill="1" applyAlignment="1">
      <alignment vertical="center" wrapText="1"/>
    </xf>
    <xf numFmtId="0" fontId="0" fillId="12" borderId="0" xfId="0" applyFill="1" applyBorder="1">
      <alignment vertical="center"/>
    </xf>
    <xf numFmtId="0" fontId="3" fillId="14" borderId="0" xfId="0" applyFont="1" applyFill="1">
      <alignment vertical="center"/>
    </xf>
    <xf numFmtId="177" fontId="4" fillId="0" borderId="0" xfId="18" applyNumberFormat="1" applyFont="1" applyFill="1">
      <alignment vertical="center"/>
    </xf>
    <xf numFmtId="177" fontId="4" fillId="4" borderId="0" xfId="0" applyNumberFormat="1" applyFont="1" applyFill="1">
      <alignment vertical="center"/>
    </xf>
    <xf numFmtId="0" fontId="3" fillId="4" borderId="0" xfId="0" applyFont="1" applyFill="1">
      <alignment vertical="center"/>
    </xf>
    <xf numFmtId="0" fontId="3" fillId="11" borderId="0" xfId="0" applyFont="1" applyFill="1">
      <alignment vertical="center"/>
    </xf>
    <xf numFmtId="177" fontId="4" fillId="5" borderId="0" xfId="18" applyNumberFormat="1" applyFont="1" applyFill="1">
      <alignment vertical="center"/>
    </xf>
    <xf numFmtId="0" fontId="4" fillId="5" borderId="0" xfId="0" applyFont="1" applyFill="1">
      <alignment vertical="center"/>
    </xf>
    <xf numFmtId="0" fontId="3" fillId="5" borderId="0" xfId="0" applyFont="1" applyFill="1">
      <alignment vertical="center"/>
    </xf>
    <xf numFmtId="0" fontId="3" fillId="10" borderId="0" xfId="0" applyFont="1" applyFill="1">
      <alignment vertical="center"/>
    </xf>
    <xf numFmtId="0" fontId="25" fillId="0" borderId="0" xfId="0" applyFont="1" applyFill="1">
      <alignment vertical="center"/>
    </xf>
    <xf numFmtId="177" fontId="0" fillId="0" borderId="0" xfId="18" applyNumberFormat="1" applyFont="1" applyFill="1">
      <alignment vertical="center"/>
    </xf>
    <xf numFmtId="177" fontId="3" fillId="0" borderId="0" xfId="18" applyNumberFormat="1" applyFont="1" applyFill="1">
      <alignment vertical="center"/>
    </xf>
    <xf numFmtId="177" fontId="4" fillId="5" borderId="0" xfId="0" applyNumberFormat="1" applyFont="1" applyFill="1">
      <alignment vertical="center"/>
    </xf>
    <xf numFmtId="0" fontId="25" fillId="12" borderId="0" xfId="0" applyFont="1" applyFill="1" applyBorder="1" applyAlignment="1">
      <alignment vertical="center"/>
    </xf>
    <xf numFmtId="0" fontId="18" fillId="10" borderId="0" xfId="0" applyFont="1" applyFill="1" applyAlignment="1">
      <alignment vertical="center"/>
    </xf>
    <xf numFmtId="0" fontId="23" fillId="10" borderId="0" xfId="0" applyFont="1" applyFill="1">
      <alignment vertical="center"/>
    </xf>
    <xf numFmtId="0" fontId="20" fillId="10" borderId="0" xfId="0" applyFont="1" applyFill="1">
      <alignment vertical="center"/>
    </xf>
    <xf numFmtId="0" fontId="18" fillId="10" borderId="0" xfId="0" applyFont="1" applyFill="1">
      <alignment vertical="center"/>
    </xf>
    <xf numFmtId="0" fontId="0" fillId="10" borderId="0" xfId="0" applyFont="1" applyFill="1">
      <alignment vertical="center"/>
    </xf>
    <xf numFmtId="0" fontId="18" fillId="6" borderId="0" xfId="0" applyFont="1" applyFill="1" applyAlignment="1">
      <alignment vertical="center"/>
    </xf>
    <xf numFmtId="0" fontId="31" fillId="6" borderId="0" xfId="0" applyFont="1" applyFill="1">
      <alignment vertical="center"/>
    </xf>
    <xf numFmtId="0" fontId="19" fillId="6" borderId="0" xfId="0" applyFont="1" applyFill="1">
      <alignment vertical="center"/>
    </xf>
    <xf numFmtId="177" fontId="19" fillId="6" borderId="0" xfId="18" applyNumberFormat="1" applyFont="1" applyFill="1">
      <alignment vertical="center"/>
    </xf>
    <xf numFmtId="0" fontId="31" fillId="6" borderId="0" xfId="0" applyFont="1" applyFill="1" applyAlignment="1">
      <alignment vertical="center" wrapText="1"/>
    </xf>
    <xf numFmtId="0" fontId="30" fillId="6" borderId="0" xfId="0" applyFont="1" applyFill="1" applyAlignment="1">
      <alignment vertical="top" wrapText="1"/>
    </xf>
    <xf numFmtId="0" fontId="0" fillId="0" borderId="0" xfId="0" applyFont="1" applyFill="1">
      <alignment vertical="center"/>
    </xf>
    <xf numFmtId="0" fontId="30" fillId="0" borderId="0" xfId="0" applyFont="1" applyFill="1" applyAlignment="1">
      <alignment vertical="top" wrapText="1"/>
    </xf>
    <xf numFmtId="0" fontId="16" fillId="6" borderId="0" xfId="0" applyFont="1" applyFill="1" applyAlignment="1">
      <alignment vertical="top" wrapText="1"/>
    </xf>
    <xf numFmtId="0" fontId="32" fillId="6" borderId="0" xfId="0" applyFont="1" applyFill="1" applyAlignment="1">
      <alignment vertical="top" wrapText="1"/>
    </xf>
    <xf numFmtId="0" fontId="30" fillId="6" borderId="0" xfId="19" applyFont="1" applyFill="1" applyAlignment="1">
      <alignment vertical="top" wrapText="1"/>
    </xf>
    <xf numFmtId="0" fontId="30" fillId="6" borderId="0" xfId="19" applyFont="1" applyFill="1" applyAlignment="1">
      <alignment horizontal="left" vertical="top" wrapText="1"/>
    </xf>
    <xf numFmtId="178" fontId="19" fillId="6" borderId="0" xfId="18" applyNumberFormat="1" applyFont="1" applyFill="1">
      <alignment vertical="center"/>
    </xf>
    <xf numFmtId="56" fontId="18" fillId="10" borderId="0" xfId="0" quotePrefix="1" applyNumberFormat="1" applyFont="1" applyFill="1" applyAlignment="1">
      <alignment vertical="center"/>
    </xf>
    <xf numFmtId="0" fontId="20" fillId="10" borderId="0" xfId="0" applyFont="1" applyFill="1" applyAlignment="1">
      <alignment vertical="center"/>
    </xf>
    <xf numFmtId="0" fontId="33" fillId="6" borderId="0" xfId="0" applyFont="1" applyFill="1" applyAlignment="1">
      <alignment vertical="top" wrapText="1"/>
    </xf>
    <xf numFmtId="178" fontId="31" fillId="6" borderId="0" xfId="18" applyNumberFormat="1" applyFont="1" applyFill="1">
      <alignment vertical="center"/>
    </xf>
    <xf numFmtId="177" fontId="31" fillId="6" borderId="0" xfId="18" applyNumberFormat="1" applyFont="1" applyFill="1">
      <alignment vertical="center"/>
    </xf>
    <xf numFmtId="178" fontId="19" fillId="0" borderId="0" xfId="18" applyNumberFormat="1" applyFont="1" applyFill="1">
      <alignment vertical="center"/>
    </xf>
    <xf numFmtId="177" fontId="19" fillId="0" borderId="0" xfId="18" applyNumberFormat="1" applyFont="1" applyFill="1">
      <alignment vertical="center"/>
    </xf>
    <xf numFmtId="0" fontId="26" fillId="10" borderId="0" xfId="0" applyFont="1" applyFill="1" applyAlignment="1">
      <alignment vertical="center"/>
    </xf>
    <xf numFmtId="0" fontId="27" fillId="10" borderId="0" xfId="0" applyFont="1" applyFill="1" applyAlignment="1">
      <alignment vertical="center"/>
    </xf>
    <xf numFmtId="0" fontId="26" fillId="10" borderId="0" xfId="0" applyFont="1" applyFill="1">
      <alignment vertical="center"/>
    </xf>
    <xf numFmtId="0" fontId="27" fillId="10" borderId="0" xfId="0" applyFont="1" applyFill="1">
      <alignment vertical="center"/>
    </xf>
    <xf numFmtId="0" fontId="28" fillId="10" borderId="0" xfId="0" applyFont="1" applyFill="1">
      <alignment vertical="center"/>
    </xf>
    <xf numFmtId="0" fontId="23" fillId="10" borderId="0" xfId="0" applyFont="1" applyFill="1" applyAlignment="1">
      <alignment horizontal="right" vertical="center"/>
    </xf>
    <xf numFmtId="0" fontId="0" fillId="6" borderId="17" xfId="0" applyFill="1" applyBorder="1">
      <alignment vertical="center"/>
    </xf>
    <xf numFmtId="0" fontId="0" fillId="6" borderId="5" xfId="0" applyFill="1" applyBorder="1">
      <alignment vertical="center"/>
    </xf>
    <xf numFmtId="0" fontId="0" fillId="6" borderId="21" xfId="0" applyFill="1" applyBorder="1">
      <alignment vertical="center"/>
    </xf>
    <xf numFmtId="0" fontId="3" fillId="6" borderId="16" xfId="0" applyFont="1" applyFill="1" applyBorder="1">
      <alignment vertical="center"/>
    </xf>
    <xf numFmtId="0" fontId="29" fillId="0" borderId="0" xfId="1" applyFont="1" applyBorder="1" applyAlignment="1">
      <alignment vertical="center"/>
    </xf>
    <xf numFmtId="0" fontId="29" fillId="0" borderId="15" xfId="1" applyFont="1" applyBorder="1" applyAlignment="1">
      <alignment vertical="center"/>
    </xf>
    <xf numFmtId="0" fontId="0" fillId="0" borderId="15" xfId="0" applyBorder="1">
      <alignment vertical="center"/>
    </xf>
    <xf numFmtId="0" fontId="10" fillId="6" borderId="15" xfId="1" applyFont="1" applyFill="1" applyBorder="1" applyAlignment="1">
      <alignment vertical="center"/>
    </xf>
    <xf numFmtId="0" fontId="0" fillId="6" borderId="27" xfId="0" applyFill="1" applyBorder="1">
      <alignment vertical="center"/>
    </xf>
    <xf numFmtId="176" fontId="10" fillId="6" borderId="15" xfId="1" applyNumberFormat="1" applyFont="1" applyFill="1" applyBorder="1" applyAlignment="1">
      <alignment vertical="center"/>
    </xf>
    <xf numFmtId="0" fontId="10" fillId="0" borderId="30" xfId="1" applyFont="1" applyBorder="1" applyAlignment="1">
      <alignment vertical="center"/>
    </xf>
    <xf numFmtId="0" fontId="29" fillId="0" borderId="0" xfId="1" applyFont="1" applyFill="1" applyBorder="1" applyAlignment="1">
      <alignment horizontal="left" vertical="center"/>
    </xf>
    <xf numFmtId="0" fontId="10" fillId="6" borderId="31" xfId="1" applyFont="1" applyFill="1" applyBorder="1" applyAlignment="1">
      <alignment horizontal="left" vertical="center"/>
    </xf>
    <xf numFmtId="0" fontId="10" fillId="0" borderId="30" xfId="1" applyFont="1" applyFill="1" applyBorder="1" applyAlignment="1">
      <alignment horizontal="left" vertical="center"/>
    </xf>
    <xf numFmtId="0" fontId="0" fillId="0" borderId="30" xfId="0" applyBorder="1">
      <alignment vertical="center"/>
    </xf>
    <xf numFmtId="0" fontId="10" fillId="6" borderId="32" xfId="1" applyFont="1" applyFill="1" applyBorder="1" applyAlignment="1">
      <alignment horizontal="left" vertical="center"/>
    </xf>
    <xf numFmtId="0" fontId="10" fillId="0" borderId="15" xfId="1" applyFont="1" applyFill="1" applyBorder="1" applyAlignment="1">
      <alignment horizontal="left" vertical="center"/>
    </xf>
    <xf numFmtId="0" fontId="29" fillId="0" borderId="15" xfId="1" applyFont="1" applyFill="1" applyBorder="1" applyAlignment="1">
      <alignment horizontal="left" vertical="center"/>
    </xf>
    <xf numFmtId="0" fontId="10" fillId="0" borderId="15" xfId="1" applyFont="1" applyFill="1" applyBorder="1" applyAlignment="1">
      <alignment vertical="center"/>
    </xf>
    <xf numFmtId="0" fontId="10" fillId="6" borderId="33" xfId="1" applyFont="1" applyFill="1" applyBorder="1" applyAlignment="1">
      <alignment horizontal="left" vertical="center"/>
    </xf>
    <xf numFmtId="2" fontId="0" fillId="0" borderId="0" xfId="0" applyNumberFormat="1" applyFill="1">
      <alignment vertical="center"/>
    </xf>
    <xf numFmtId="0" fontId="9" fillId="0" borderId="0" xfId="0" applyFont="1" applyFill="1" applyBorder="1" applyAlignment="1">
      <alignment vertical="center"/>
    </xf>
    <xf numFmtId="0" fontId="25" fillId="0" borderId="0" xfId="0" applyFont="1" applyFill="1" applyBorder="1" applyAlignment="1">
      <alignment vertical="center"/>
    </xf>
    <xf numFmtId="179" fontId="0" fillId="0" borderId="0" xfId="0" applyNumberFormat="1" applyFill="1" applyBorder="1" applyAlignment="1">
      <alignment horizontal="centerContinuous" vertical="center"/>
    </xf>
    <xf numFmtId="177" fontId="0" fillId="0" borderId="0" xfId="0" applyNumberFormat="1">
      <alignment vertical="center"/>
    </xf>
    <xf numFmtId="0" fontId="36" fillId="2" borderId="1" xfId="0" applyFont="1" applyFill="1" applyBorder="1" applyAlignment="1">
      <alignment horizontal="centerContinuous" vertical="center"/>
    </xf>
    <xf numFmtId="0" fontId="37" fillId="2" borderId="2" xfId="0" applyFont="1" applyFill="1" applyBorder="1" applyAlignment="1">
      <alignment horizontal="centerContinuous" vertical="center"/>
    </xf>
    <xf numFmtId="0" fontId="37" fillId="2" borderId="3" xfId="0" applyFont="1" applyFill="1" applyBorder="1" applyAlignment="1">
      <alignment horizontal="centerContinuous" vertical="center"/>
    </xf>
    <xf numFmtId="0" fontId="38" fillId="0" borderId="0" xfId="0" applyFont="1" applyAlignment="1">
      <alignment horizontal="centerContinuous" vertical="center"/>
    </xf>
    <xf numFmtId="0" fontId="39" fillId="0" borderId="0" xfId="0" applyFont="1" applyAlignment="1">
      <alignment horizontal="centerContinuous" vertical="center"/>
    </xf>
    <xf numFmtId="0" fontId="40" fillId="0" borderId="0" xfId="0" applyFont="1">
      <alignment vertical="center"/>
    </xf>
    <xf numFmtId="0" fontId="41" fillId="3" borderId="6" xfId="0" applyFont="1" applyFill="1" applyBorder="1">
      <alignment vertical="center"/>
    </xf>
    <xf numFmtId="0" fontId="42" fillId="3" borderId="6" xfId="0" applyFont="1" applyFill="1" applyBorder="1">
      <alignment vertical="center"/>
    </xf>
    <xf numFmtId="0" fontId="32" fillId="12" borderId="0" xfId="0" applyFont="1" applyFill="1">
      <alignment vertical="center"/>
    </xf>
    <xf numFmtId="0" fontId="41" fillId="3" borderId="0" xfId="0" applyFont="1" applyFill="1">
      <alignment vertical="center"/>
    </xf>
    <xf numFmtId="0" fontId="42" fillId="3" borderId="0" xfId="0" applyFont="1" applyFill="1" applyAlignment="1">
      <alignment horizontal="centerContinuous" vertical="center"/>
    </xf>
    <xf numFmtId="0" fontId="43" fillId="12" borderId="0" xfId="0" applyFont="1" applyFill="1">
      <alignment vertical="center"/>
    </xf>
    <xf numFmtId="0" fontId="44" fillId="12" borderId="0" xfId="0" applyFont="1" applyFill="1">
      <alignment vertical="center"/>
    </xf>
    <xf numFmtId="0" fontId="45" fillId="12" borderId="0" xfId="0" applyFont="1" applyFill="1">
      <alignment vertical="center"/>
    </xf>
    <xf numFmtId="0" fontId="46" fillId="3" borderId="0" xfId="0" applyFont="1" applyFill="1">
      <alignment vertical="center"/>
    </xf>
    <xf numFmtId="0" fontId="42" fillId="3" borderId="0" xfId="0" applyFont="1" applyFill="1" applyAlignment="1">
      <alignment horizontal="center" vertical="center"/>
    </xf>
    <xf numFmtId="0" fontId="47" fillId="3" borderId="0" xfId="0" applyFont="1" applyFill="1">
      <alignment vertical="center"/>
    </xf>
    <xf numFmtId="0" fontId="32" fillId="3" borderId="0" xfId="0" applyFont="1" applyFill="1">
      <alignment vertical="center"/>
    </xf>
    <xf numFmtId="0" fontId="32" fillId="0" borderId="0" xfId="0" applyFont="1">
      <alignment vertical="center"/>
    </xf>
    <xf numFmtId="0" fontId="41" fillId="3" borderId="7" xfId="0" applyFont="1" applyFill="1" applyBorder="1">
      <alignment vertical="center"/>
    </xf>
    <xf numFmtId="0" fontId="42" fillId="3" borderId="7" xfId="0" applyFont="1" applyFill="1" applyBorder="1">
      <alignment vertical="center"/>
    </xf>
    <xf numFmtId="0" fontId="48" fillId="12" borderId="0" xfId="0" applyFont="1" applyFill="1">
      <alignment vertical="center"/>
    </xf>
    <xf numFmtId="0" fontId="41" fillId="3" borderId="8" xfId="0" applyFont="1" applyFill="1" applyBorder="1">
      <alignment vertical="center"/>
    </xf>
    <xf numFmtId="0" fontId="42" fillId="3" borderId="8" xfId="0" applyFont="1" applyFill="1" applyBorder="1">
      <alignment vertical="center"/>
    </xf>
    <xf numFmtId="0" fontId="43" fillId="12" borderId="5" xfId="0" applyFont="1" applyFill="1" applyBorder="1">
      <alignment vertical="center"/>
    </xf>
    <xf numFmtId="0" fontId="45" fillId="12" borderId="5" xfId="0" applyFont="1" applyFill="1" applyBorder="1">
      <alignment vertical="center"/>
    </xf>
    <xf numFmtId="0" fontId="32" fillId="12" borderId="5" xfId="0" applyFont="1" applyFill="1" applyBorder="1">
      <alignment vertical="center"/>
    </xf>
    <xf numFmtId="0" fontId="32" fillId="12" borderId="4" xfId="0" applyFont="1" applyFill="1" applyBorder="1">
      <alignment vertical="center"/>
    </xf>
    <xf numFmtId="0" fontId="48" fillId="0" borderId="0" xfId="0" applyFont="1">
      <alignment vertical="center"/>
    </xf>
    <xf numFmtId="0" fontId="51" fillId="12" borderId="0" xfId="0" applyFont="1" applyFill="1">
      <alignment vertical="center"/>
    </xf>
    <xf numFmtId="0" fontId="11" fillId="0" borderId="0" xfId="1" applyFont="1" applyAlignment="1">
      <alignment vertical="center"/>
    </xf>
    <xf numFmtId="0" fontId="52" fillId="0" borderId="16" xfId="0" applyFont="1" applyBorder="1">
      <alignment vertical="center"/>
    </xf>
    <xf numFmtId="0" fontId="51" fillId="0" borderId="0" xfId="0" applyFont="1">
      <alignment vertical="center"/>
    </xf>
    <xf numFmtId="0" fontId="51" fillId="0" borderId="20" xfId="0" applyFont="1" applyBorder="1">
      <alignment vertical="center"/>
    </xf>
    <xf numFmtId="0" fontId="51" fillId="12" borderId="16" xfId="0" applyFont="1" applyFill="1" applyBorder="1">
      <alignment vertical="center"/>
    </xf>
    <xf numFmtId="0" fontId="55" fillId="12" borderId="26" xfId="0" applyFont="1" applyFill="1" applyBorder="1">
      <alignment vertical="center"/>
    </xf>
    <xf numFmtId="0" fontId="55" fillId="12" borderId="16" xfId="0" applyFont="1" applyFill="1" applyBorder="1">
      <alignment vertical="center"/>
    </xf>
    <xf numFmtId="0" fontId="55" fillId="12" borderId="0" xfId="0" applyFont="1" applyFill="1">
      <alignment vertical="center"/>
    </xf>
    <xf numFmtId="0" fontId="32" fillId="12" borderId="20" xfId="0" applyFont="1" applyFill="1" applyBorder="1">
      <alignment vertical="center"/>
    </xf>
    <xf numFmtId="0" fontId="56" fillId="12" borderId="16" xfId="0" applyFont="1" applyFill="1" applyBorder="1" applyAlignment="1">
      <alignment horizontal="left" vertical="center"/>
    </xf>
    <xf numFmtId="0" fontId="57" fillId="13" borderId="34" xfId="0" applyFont="1" applyFill="1" applyBorder="1" applyAlignment="1">
      <alignment horizontal="centerContinuous" vertical="center"/>
    </xf>
    <xf numFmtId="0" fontId="57" fillId="13" borderId="35" xfId="0" applyFont="1" applyFill="1" applyBorder="1" applyAlignment="1">
      <alignment horizontal="centerContinuous" vertical="center"/>
    </xf>
    <xf numFmtId="0" fontId="57" fillId="17" borderId="34" xfId="0" applyFont="1" applyFill="1" applyBorder="1" applyAlignment="1">
      <alignment horizontal="centerContinuous" vertical="center"/>
    </xf>
    <xf numFmtId="0" fontId="11" fillId="17" borderId="35" xfId="0" applyFont="1" applyFill="1" applyBorder="1" applyAlignment="1">
      <alignment horizontal="centerContinuous" vertical="center"/>
    </xf>
    <xf numFmtId="0" fontId="11" fillId="14" borderId="34" xfId="0" applyFont="1" applyFill="1" applyBorder="1" applyAlignment="1">
      <alignment horizontal="centerContinuous" vertical="center"/>
    </xf>
    <xf numFmtId="0" fontId="11" fillId="14" borderId="36" xfId="0" applyFont="1" applyFill="1" applyBorder="1" applyAlignment="1">
      <alignment horizontal="centerContinuous" vertical="center"/>
    </xf>
    <xf numFmtId="0" fontId="51" fillId="12" borderId="20" xfId="0" applyFont="1" applyFill="1" applyBorder="1">
      <alignment vertical="center"/>
    </xf>
    <xf numFmtId="0" fontId="58" fillId="12" borderId="0" xfId="0" applyFont="1" applyFill="1">
      <alignment vertical="center"/>
    </xf>
    <xf numFmtId="0" fontId="60" fillId="12" borderId="0" xfId="0" applyFont="1" applyFill="1">
      <alignment vertical="center"/>
    </xf>
    <xf numFmtId="0" fontId="61" fillId="12" borderId="0" xfId="0" applyFont="1" applyFill="1">
      <alignment vertical="center"/>
    </xf>
    <xf numFmtId="0" fontId="11" fillId="12" borderId="0" xfId="0" applyFont="1" applyFill="1">
      <alignment vertical="center"/>
    </xf>
    <xf numFmtId="0" fontId="4" fillId="0" borderId="20" xfId="0" applyFont="1" applyBorder="1">
      <alignment vertical="center"/>
    </xf>
    <xf numFmtId="0" fontId="51" fillId="12" borderId="26" xfId="0" applyFont="1" applyFill="1" applyBorder="1">
      <alignment vertical="center"/>
    </xf>
    <xf numFmtId="0" fontId="10" fillId="0" borderId="0" xfId="1" applyFont="1" applyAlignment="1">
      <alignment vertical="center"/>
    </xf>
    <xf numFmtId="0" fontId="62" fillId="12" borderId="0" xfId="0" applyFont="1" applyFill="1">
      <alignment vertical="center"/>
    </xf>
    <xf numFmtId="0" fontId="13" fillId="0" borderId="0" xfId="0" applyFont="1">
      <alignment vertical="center"/>
    </xf>
    <xf numFmtId="0" fontId="60" fillId="12" borderId="0" xfId="0" applyFont="1" applyFill="1" applyAlignment="1">
      <alignment horizontal="center" vertical="center"/>
    </xf>
    <xf numFmtId="0" fontId="32" fillId="12" borderId="26" xfId="0" applyFont="1" applyFill="1" applyBorder="1">
      <alignment vertical="center"/>
    </xf>
    <xf numFmtId="0" fontId="32" fillId="12" borderId="16" xfId="0" applyFont="1" applyFill="1" applyBorder="1">
      <alignment vertical="center"/>
    </xf>
    <xf numFmtId="0" fontId="4" fillId="0" borderId="5" xfId="0" applyFont="1" applyBorder="1">
      <alignment vertical="center"/>
    </xf>
    <xf numFmtId="0" fontId="63" fillId="12" borderId="5" xfId="0" applyFont="1" applyFill="1" applyBorder="1">
      <alignment vertical="center"/>
    </xf>
    <xf numFmtId="0" fontId="63" fillId="12" borderId="4" xfId="0" applyFont="1" applyFill="1" applyBorder="1" applyAlignment="1">
      <alignment vertical="center" wrapText="1"/>
    </xf>
    <xf numFmtId="0" fontId="9" fillId="12" borderId="0" xfId="0" applyFont="1" applyFill="1">
      <alignment vertical="center"/>
    </xf>
    <xf numFmtId="0" fontId="9" fillId="12" borderId="26" xfId="0" applyFont="1" applyFill="1" applyBorder="1">
      <alignment vertical="center"/>
    </xf>
    <xf numFmtId="0" fontId="9" fillId="12" borderId="16" xfId="0" applyFont="1" applyFill="1" applyBorder="1">
      <alignment vertical="center"/>
    </xf>
    <xf numFmtId="0" fontId="63" fillId="12" borderId="0" xfId="0" applyFont="1" applyFill="1" applyAlignment="1">
      <alignment vertical="center" wrapText="1"/>
    </xf>
    <xf numFmtId="0" fontId="51" fillId="12" borderId="17" xfId="0" applyFont="1" applyFill="1" applyBorder="1">
      <alignment vertical="center"/>
    </xf>
    <xf numFmtId="0" fontId="51" fillId="12" borderId="5" xfId="0" applyFont="1" applyFill="1" applyBorder="1">
      <alignment vertical="center"/>
    </xf>
    <xf numFmtId="0" fontId="32" fillId="12" borderId="21" xfId="0" applyFont="1" applyFill="1" applyBorder="1">
      <alignment vertical="center"/>
    </xf>
    <xf numFmtId="0" fontId="51" fillId="12" borderId="4" xfId="0" applyFont="1" applyFill="1" applyBorder="1">
      <alignment vertical="center"/>
    </xf>
    <xf numFmtId="0" fontId="65" fillId="12" borderId="4" xfId="0" applyFont="1" applyFill="1" applyBorder="1">
      <alignment vertical="center"/>
    </xf>
    <xf numFmtId="0" fontId="32" fillId="12" borderId="19" xfId="0" applyFont="1" applyFill="1" applyBorder="1">
      <alignment vertical="center"/>
    </xf>
    <xf numFmtId="0" fontId="65" fillId="12" borderId="0" xfId="0" applyFont="1" applyFill="1">
      <alignment vertical="center"/>
    </xf>
    <xf numFmtId="0" fontId="40" fillId="12" borderId="0" xfId="0" applyFont="1" applyFill="1">
      <alignment vertical="center"/>
    </xf>
    <xf numFmtId="0" fontId="40" fillId="12" borderId="20" xfId="0" applyFont="1" applyFill="1" applyBorder="1">
      <alignment vertical="center"/>
    </xf>
    <xf numFmtId="0" fontId="51" fillId="12" borderId="21" xfId="0" applyFont="1" applyFill="1" applyBorder="1">
      <alignment vertical="center"/>
    </xf>
    <xf numFmtId="0" fontId="44" fillId="12" borderId="0" xfId="0" applyFont="1" applyFill="1" applyAlignment="1">
      <alignment vertical="center" wrapText="1"/>
    </xf>
    <xf numFmtId="0" fontId="40" fillId="12" borderId="0" xfId="0" applyFont="1" applyFill="1" applyAlignment="1">
      <alignment vertical="center" wrapText="1"/>
    </xf>
    <xf numFmtId="0" fontId="34" fillId="0" borderId="0" xfId="0" applyFont="1" applyFill="1" applyBorder="1" applyAlignment="1">
      <alignment vertical="center" wrapText="1"/>
    </xf>
    <xf numFmtId="0" fontId="32" fillId="12" borderId="0" xfId="0" applyFont="1" applyFill="1" applyBorder="1">
      <alignment vertical="center"/>
    </xf>
    <xf numFmtId="0" fontId="66" fillId="0" borderId="0" xfId="0" applyFont="1">
      <alignment vertical="center"/>
    </xf>
    <xf numFmtId="0" fontId="11" fillId="0" borderId="16" xfId="0" applyFont="1" applyFill="1" applyBorder="1" applyAlignment="1">
      <alignment vertical="center"/>
    </xf>
    <xf numFmtId="0" fontId="11" fillId="0" borderId="0" xfId="0" applyFont="1" applyFill="1" applyBorder="1" applyAlignment="1">
      <alignment vertical="center"/>
    </xf>
    <xf numFmtId="0" fontId="62" fillId="0" borderId="15" xfId="1" applyFont="1" applyBorder="1" applyAlignment="1">
      <alignment vertical="center"/>
    </xf>
    <xf numFmtId="0" fontId="62" fillId="0" borderId="0" xfId="1" applyFont="1" applyBorder="1" applyAlignment="1">
      <alignment vertical="center"/>
    </xf>
    <xf numFmtId="0" fontId="62" fillId="6" borderId="15" xfId="1" applyFont="1" applyFill="1" applyBorder="1" applyAlignment="1">
      <alignment vertical="center"/>
    </xf>
    <xf numFmtId="0" fontId="62" fillId="0" borderId="15" xfId="1" applyFont="1" applyFill="1" applyBorder="1" applyAlignment="1">
      <alignment vertical="center"/>
    </xf>
    <xf numFmtId="0" fontId="62" fillId="0" borderId="0" xfId="1" applyFont="1" applyFill="1" applyBorder="1" applyAlignment="1">
      <alignment vertical="center"/>
    </xf>
    <xf numFmtId="0" fontId="62" fillId="6" borderId="0" xfId="1" applyFont="1" applyFill="1" applyBorder="1" applyAlignment="1">
      <alignment vertical="center"/>
    </xf>
    <xf numFmtId="0" fontId="67" fillId="12" borderId="0" xfId="0" applyFont="1" applyFill="1">
      <alignment vertical="center"/>
    </xf>
    <xf numFmtId="0" fontId="68" fillId="0" borderId="0" xfId="0" applyFont="1">
      <alignment vertical="center"/>
    </xf>
    <xf numFmtId="0" fontId="65" fillId="0" borderId="0" xfId="0" applyFont="1">
      <alignment vertical="center"/>
    </xf>
    <xf numFmtId="0" fontId="69" fillId="0" borderId="0" xfId="0" applyFont="1">
      <alignment vertical="center"/>
    </xf>
    <xf numFmtId="0" fontId="29" fillId="6" borderId="14" xfId="1" applyFont="1" applyFill="1" applyBorder="1" applyAlignment="1">
      <alignment vertical="center"/>
    </xf>
    <xf numFmtId="0" fontId="29" fillId="6" borderId="17" xfId="1" applyFont="1" applyFill="1" applyBorder="1" applyAlignment="1">
      <alignment vertical="center"/>
    </xf>
    <xf numFmtId="0" fontId="29" fillId="6" borderId="16" xfId="1" applyFont="1" applyFill="1" applyBorder="1" applyAlignment="1">
      <alignment vertical="center"/>
    </xf>
    <xf numFmtId="0" fontId="62" fillId="0" borderId="30" xfId="1" applyFont="1" applyBorder="1" applyAlignment="1">
      <alignment vertical="center"/>
    </xf>
    <xf numFmtId="0" fontId="62" fillId="0" borderId="5" xfId="1" applyFont="1" applyBorder="1" applyAlignment="1">
      <alignment vertical="center"/>
    </xf>
    <xf numFmtId="0" fontId="62" fillId="0" borderId="18" xfId="1" applyFont="1" applyBorder="1" applyAlignment="1">
      <alignment vertical="center"/>
    </xf>
    <xf numFmtId="0" fontId="29" fillId="6" borderId="29" xfId="1" applyFont="1" applyFill="1" applyBorder="1" applyAlignment="1">
      <alignment vertical="center"/>
    </xf>
    <xf numFmtId="0" fontId="29" fillId="6" borderId="28" xfId="1" applyFont="1" applyFill="1" applyBorder="1" applyAlignment="1">
      <alignment vertical="center"/>
    </xf>
    <xf numFmtId="0" fontId="29" fillId="6" borderId="22" xfId="1" applyFont="1" applyFill="1" applyBorder="1" applyAlignment="1">
      <alignment vertical="center"/>
    </xf>
    <xf numFmtId="0" fontId="9" fillId="6" borderId="23" xfId="1" applyFont="1" applyFill="1" applyBorder="1" applyAlignment="1">
      <alignment vertical="center"/>
    </xf>
    <xf numFmtId="0" fontId="9" fillId="6" borderId="16" xfId="1" applyFont="1" applyFill="1" applyBorder="1" applyAlignment="1">
      <alignment vertical="center"/>
    </xf>
    <xf numFmtId="0" fontId="9" fillId="6" borderId="14" xfId="1" applyFont="1" applyFill="1" applyBorder="1" applyAlignment="1">
      <alignment vertical="center"/>
    </xf>
    <xf numFmtId="0" fontId="9" fillId="6" borderId="12" xfId="1" applyFont="1" applyFill="1" applyBorder="1" applyAlignment="1">
      <alignment vertical="center"/>
    </xf>
    <xf numFmtId="0" fontId="44" fillId="6" borderId="0" xfId="0" applyFont="1" applyFill="1" applyBorder="1">
      <alignment vertical="center"/>
    </xf>
    <xf numFmtId="0" fontId="72" fillId="6" borderId="0" xfId="0" applyFont="1" applyFill="1" applyBorder="1">
      <alignment vertical="center"/>
    </xf>
    <xf numFmtId="0" fontId="35" fillId="6" borderId="16" xfId="0" applyFont="1" applyFill="1" applyBorder="1">
      <alignment vertical="center"/>
    </xf>
    <xf numFmtId="0" fontId="35" fillId="6" borderId="23" xfId="0" applyFont="1" applyFill="1" applyBorder="1">
      <alignment vertical="center"/>
    </xf>
    <xf numFmtId="0" fontId="73" fillId="6" borderId="0" xfId="0" applyFont="1" applyFill="1" applyBorder="1">
      <alignment vertical="center"/>
    </xf>
    <xf numFmtId="0" fontId="10" fillId="6" borderId="19" xfId="1" applyFont="1" applyFill="1" applyBorder="1" applyAlignment="1">
      <alignment vertical="center"/>
    </xf>
    <xf numFmtId="0" fontId="10" fillId="0" borderId="37" xfId="1" applyFont="1" applyBorder="1" applyAlignment="1">
      <alignment vertical="center"/>
    </xf>
    <xf numFmtId="0" fontId="10" fillId="0" borderId="20" xfId="1" applyFont="1" applyBorder="1" applyAlignment="1">
      <alignment vertical="center"/>
    </xf>
    <xf numFmtId="0" fontId="10" fillId="6" borderId="20" xfId="1" applyFont="1" applyFill="1" applyBorder="1" applyAlignment="1">
      <alignment vertical="center"/>
    </xf>
    <xf numFmtId="0" fontId="10" fillId="6" borderId="37" xfId="1" applyFont="1" applyFill="1" applyBorder="1" applyAlignment="1">
      <alignment vertical="center"/>
    </xf>
    <xf numFmtId="0" fontId="10" fillId="0" borderId="37" xfId="1" applyFont="1" applyFill="1" applyBorder="1" applyAlignment="1">
      <alignment vertical="center"/>
    </xf>
    <xf numFmtId="0" fontId="10" fillId="0" borderId="20" xfId="1" applyFont="1" applyFill="1" applyBorder="1" applyAlignment="1">
      <alignment vertical="center"/>
    </xf>
    <xf numFmtId="0" fontId="10" fillId="6" borderId="38" xfId="1" applyFont="1" applyFill="1" applyBorder="1" applyAlignment="1">
      <alignment horizontal="left" vertical="center"/>
    </xf>
    <xf numFmtId="0" fontId="62" fillId="0" borderId="5" xfId="1" applyFont="1" applyFill="1" applyBorder="1" applyAlignment="1">
      <alignment vertical="center"/>
    </xf>
    <xf numFmtId="0" fontId="10" fillId="0" borderId="21" xfId="1" applyFont="1" applyFill="1" applyBorder="1" applyAlignment="1">
      <alignment vertical="center"/>
    </xf>
    <xf numFmtId="0" fontId="29" fillId="0" borderId="0" xfId="1" applyFont="1" applyFill="1" applyBorder="1" applyAlignment="1">
      <alignment vertical="center"/>
    </xf>
    <xf numFmtId="177" fontId="25" fillId="0" borderId="0" xfId="0" applyNumberFormat="1" applyFont="1" applyFill="1" applyBorder="1" applyAlignment="1">
      <alignment horizontal="center" vertical="center"/>
    </xf>
    <xf numFmtId="179" fontId="25" fillId="0" borderId="0" xfId="0" applyNumberFormat="1" applyFont="1" applyFill="1" applyBorder="1" applyAlignment="1">
      <alignment horizontal="center" vertical="center"/>
    </xf>
    <xf numFmtId="0" fontId="62" fillId="0" borderId="39" xfId="1" applyFont="1" applyBorder="1" applyAlignment="1">
      <alignment vertical="center"/>
    </xf>
    <xf numFmtId="0" fontId="10" fillId="0" borderId="39" xfId="1" applyFont="1" applyBorder="1" applyAlignment="1">
      <alignment vertical="center"/>
    </xf>
    <xf numFmtId="0" fontId="75" fillId="0" borderId="15" xfId="1" applyFont="1" applyBorder="1" applyAlignment="1">
      <alignment vertical="center"/>
    </xf>
    <xf numFmtId="0" fontId="75" fillId="0" borderId="15" xfId="1" applyFont="1" applyFill="1" applyBorder="1" applyAlignment="1">
      <alignment vertical="center"/>
    </xf>
    <xf numFmtId="179" fontId="0" fillId="0" borderId="0" xfId="0" applyNumberFormat="1" applyFill="1" applyBorder="1" applyAlignment="1">
      <alignment horizontal="center" vertical="center"/>
    </xf>
    <xf numFmtId="0" fontId="19" fillId="6" borderId="16" xfId="0" applyFont="1" applyFill="1" applyBorder="1">
      <alignment vertical="center"/>
    </xf>
    <xf numFmtId="180" fontId="0" fillId="0" borderId="0" xfId="18" applyNumberFormat="1" applyFont="1" applyAlignment="1">
      <alignment vertical="center"/>
    </xf>
    <xf numFmtId="0" fontId="55" fillId="12" borderId="0" xfId="0" applyFont="1" applyFill="1" applyBorder="1">
      <alignment vertical="center"/>
    </xf>
    <xf numFmtId="0" fontId="51" fillId="12" borderId="0" xfId="0" applyFont="1" applyFill="1" applyBorder="1">
      <alignment vertical="center"/>
    </xf>
    <xf numFmtId="0" fontId="51" fillId="11" borderId="40" xfId="0" applyFont="1" applyFill="1" applyBorder="1" applyAlignment="1">
      <alignment horizontal="center" vertical="center" textRotation="255"/>
    </xf>
    <xf numFmtId="0" fontId="49" fillId="16" borderId="40" xfId="0" applyFont="1" applyFill="1" applyBorder="1" applyAlignment="1">
      <alignment horizontal="center" vertical="center"/>
    </xf>
    <xf numFmtId="0" fontId="49" fillId="15" borderId="40" xfId="0" applyFont="1" applyFill="1" applyBorder="1" applyAlignment="1">
      <alignment horizontal="center" vertical="center"/>
    </xf>
    <xf numFmtId="0" fontId="49" fillId="8" borderId="40" xfId="0" applyFont="1" applyFill="1" applyBorder="1" applyAlignment="1">
      <alignment horizontal="center" vertical="center"/>
    </xf>
    <xf numFmtId="0" fontId="64" fillId="12" borderId="4" xfId="0" applyFont="1" applyFill="1" applyBorder="1" applyAlignment="1">
      <alignment horizontal="center" vertical="center"/>
    </xf>
    <xf numFmtId="0" fontId="64" fillId="12" borderId="5" xfId="0" applyFont="1" applyFill="1" applyBorder="1" applyAlignment="1">
      <alignment horizontal="center" vertical="center"/>
    </xf>
    <xf numFmtId="0" fontId="45" fillId="4" borderId="0" xfId="0" applyFont="1" applyFill="1">
      <alignment vertical="center"/>
    </xf>
    <xf numFmtId="0" fontId="45" fillId="4" borderId="0" xfId="0" applyFont="1" applyFill="1" applyAlignment="1">
      <alignment horizontal="left" vertical="center"/>
    </xf>
    <xf numFmtId="0" fontId="45" fillId="4" borderId="5" xfId="0" applyFont="1" applyFill="1" applyBorder="1" applyAlignment="1">
      <alignment horizontal="center" vertical="center"/>
    </xf>
    <xf numFmtId="0" fontId="45" fillId="4" borderId="5" xfId="0" applyFont="1" applyFill="1" applyBorder="1">
      <alignment vertical="center"/>
    </xf>
    <xf numFmtId="0" fontId="63" fillId="12" borderId="4" xfId="0" applyFont="1" applyFill="1" applyBorder="1" applyAlignment="1">
      <alignment horizontal="center" vertical="center" wrapText="1"/>
    </xf>
    <xf numFmtId="0" fontId="63" fillId="12" borderId="0" xfId="0" applyFont="1" applyFill="1" applyAlignment="1">
      <alignment horizontal="center" vertical="center" wrapText="1"/>
    </xf>
    <xf numFmtId="0" fontId="63" fillId="12" borderId="4" xfId="0" applyFont="1" applyFill="1" applyBorder="1" applyAlignment="1">
      <alignment horizontal="center" vertical="center"/>
    </xf>
    <xf numFmtId="0" fontId="63" fillId="12" borderId="0" xfId="0" applyFont="1" applyFill="1" applyAlignment="1">
      <alignment horizontal="center" vertical="center"/>
    </xf>
    <xf numFmtId="0" fontId="53" fillId="12" borderId="0" xfId="0" applyFont="1" applyFill="1" applyBorder="1" applyAlignment="1">
      <alignment horizontal="center" vertical="center"/>
    </xf>
    <xf numFmtId="0" fontId="53" fillId="12" borderId="5" xfId="0" applyFont="1" applyFill="1" applyBorder="1" applyAlignment="1">
      <alignment horizontal="center" vertical="center"/>
    </xf>
    <xf numFmtId="0" fontId="50" fillId="4" borderId="40" xfId="0" applyFont="1" applyFill="1" applyBorder="1" applyAlignment="1">
      <alignment horizontal="center" vertical="center"/>
    </xf>
    <xf numFmtId="0" fontId="50" fillId="11" borderId="40" xfId="0" applyFont="1" applyFill="1" applyBorder="1" applyAlignment="1">
      <alignment horizontal="center" vertical="center"/>
    </xf>
    <xf numFmtId="0" fontId="59" fillId="12" borderId="4" xfId="0" applyFont="1" applyFill="1" applyBorder="1" applyAlignment="1">
      <alignment horizontal="center" vertical="center"/>
    </xf>
    <xf numFmtId="0" fontId="59" fillId="12" borderId="0" xfId="0" applyFont="1" applyFill="1" applyAlignment="1">
      <alignment horizontal="center" vertical="center"/>
    </xf>
    <xf numFmtId="0" fontId="59" fillId="12" borderId="10" xfId="0" applyFont="1" applyFill="1" applyBorder="1" applyAlignment="1">
      <alignment horizontal="center" vertical="center"/>
    </xf>
    <xf numFmtId="0" fontId="59" fillId="12" borderId="5" xfId="0" applyFont="1" applyFill="1" applyBorder="1" applyAlignment="1">
      <alignment horizontal="center" vertical="center"/>
    </xf>
    <xf numFmtId="0" fontId="45" fillId="12" borderId="0" xfId="0" applyFont="1" applyFill="1" applyAlignment="1">
      <alignment vertical="center" shrinkToFit="1"/>
    </xf>
    <xf numFmtId="0" fontId="45" fillId="4" borderId="0" xfId="0" applyFont="1" applyFill="1" applyAlignment="1">
      <alignment horizontal="left" vertical="top"/>
    </xf>
    <xf numFmtId="0" fontId="45" fillId="21" borderId="0" xfId="0" applyFont="1" applyFill="1">
      <alignment vertical="center"/>
    </xf>
    <xf numFmtId="0" fontId="45" fillId="21" borderId="5" xfId="0" applyFont="1" applyFill="1" applyBorder="1">
      <alignment vertical="center"/>
    </xf>
    <xf numFmtId="0" fontId="50" fillId="9" borderId="40" xfId="0" applyFont="1" applyFill="1" applyBorder="1" applyAlignment="1">
      <alignment horizontal="center" vertical="center"/>
    </xf>
    <xf numFmtId="0" fontId="70" fillId="15" borderId="40" xfId="0" applyFont="1" applyFill="1" applyBorder="1" applyAlignment="1">
      <alignment horizontal="center" vertical="center"/>
    </xf>
    <xf numFmtId="0" fontId="70" fillId="16" borderId="40" xfId="0" applyFont="1" applyFill="1" applyBorder="1" applyAlignment="1">
      <alignment horizontal="center" vertical="center"/>
    </xf>
    <xf numFmtId="0" fontId="74" fillId="11" borderId="40" xfId="0" applyFont="1" applyFill="1" applyBorder="1" applyAlignment="1">
      <alignment horizontal="center" vertical="center" wrapText="1"/>
    </xf>
    <xf numFmtId="0" fontId="70" fillId="13" borderId="40" xfId="0" applyFont="1" applyFill="1" applyBorder="1" applyAlignment="1">
      <alignment horizontal="center" vertical="center"/>
    </xf>
    <xf numFmtId="0" fontId="49" fillId="13" borderId="40" xfId="0" applyFont="1" applyFill="1" applyBorder="1" applyAlignment="1">
      <alignment horizontal="center" vertical="center"/>
    </xf>
    <xf numFmtId="0" fontId="50" fillId="14" borderId="40" xfId="0" applyFont="1" applyFill="1" applyBorder="1" applyAlignment="1">
      <alignment horizontal="center" vertical="center"/>
    </xf>
    <xf numFmtId="0" fontId="71" fillId="11" borderId="40" xfId="0" applyFont="1" applyFill="1" applyBorder="1" applyAlignment="1">
      <alignment horizontal="center" vertical="center" wrapText="1"/>
    </xf>
    <xf numFmtId="0" fontId="71" fillId="11" borderId="40" xfId="0" applyFont="1" applyFill="1" applyBorder="1" applyAlignment="1">
      <alignment horizontal="center" vertical="center" shrinkToFit="1"/>
    </xf>
    <xf numFmtId="0" fontId="71" fillId="5" borderId="40" xfId="0" applyFont="1" applyFill="1" applyBorder="1" applyAlignment="1">
      <alignment horizontal="center" vertical="center" shrinkToFit="1"/>
    </xf>
    <xf numFmtId="0" fontId="71" fillId="4" borderId="40" xfId="0" applyFont="1" applyFill="1" applyBorder="1" applyAlignment="1">
      <alignment horizontal="center" vertical="center" shrinkToFit="1"/>
    </xf>
    <xf numFmtId="0" fontId="11" fillId="19" borderId="9" xfId="0" applyFont="1" applyFill="1" applyBorder="1" applyAlignment="1">
      <alignment horizontal="center" vertical="center"/>
    </xf>
    <xf numFmtId="0" fontId="11" fillId="19" borderId="10" xfId="0" applyFont="1" applyFill="1" applyBorder="1" applyAlignment="1">
      <alignment horizontal="center" vertical="center"/>
    </xf>
    <xf numFmtId="0" fontId="11" fillId="19" borderId="11" xfId="0" applyFont="1" applyFill="1" applyBorder="1" applyAlignment="1">
      <alignment horizontal="center" vertical="center"/>
    </xf>
    <xf numFmtId="0" fontId="9" fillId="20" borderId="9" xfId="0" applyFont="1" applyFill="1" applyBorder="1" applyAlignment="1">
      <alignment horizontal="center" vertical="center"/>
    </xf>
    <xf numFmtId="0" fontId="9" fillId="20" borderId="10" xfId="0" applyFont="1" applyFill="1" applyBorder="1" applyAlignment="1">
      <alignment horizontal="center" vertical="center"/>
    </xf>
    <xf numFmtId="0" fontId="9" fillId="20" borderId="11"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14" borderId="9" xfId="0" applyFont="1" applyFill="1" applyBorder="1" applyAlignment="1">
      <alignment horizontal="center" vertical="center"/>
    </xf>
    <xf numFmtId="0" fontId="11" fillId="14" borderId="10" xfId="0" applyFont="1" applyFill="1" applyBorder="1" applyAlignment="1">
      <alignment horizontal="center" vertical="center"/>
    </xf>
    <xf numFmtId="0" fontId="11" fillId="14" borderId="11"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11" fillId="18" borderId="9" xfId="0" applyFont="1" applyFill="1" applyBorder="1" applyAlignment="1">
      <alignment horizontal="center" vertical="center"/>
    </xf>
    <xf numFmtId="0" fontId="11" fillId="18" borderId="10" xfId="0" applyFont="1" applyFill="1" applyBorder="1" applyAlignment="1">
      <alignment horizontal="center" vertical="center"/>
    </xf>
    <xf numFmtId="0" fontId="11" fillId="18" borderId="11" xfId="0" applyFont="1" applyFill="1" applyBorder="1" applyAlignment="1">
      <alignment horizontal="center" vertical="center"/>
    </xf>
    <xf numFmtId="0" fontId="35" fillId="21" borderId="9" xfId="0" applyFont="1" applyFill="1" applyBorder="1" applyAlignment="1">
      <alignment horizontal="center" vertical="center"/>
    </xf>
    <xf numFmtId="0" fontId="35" fillId="21" borderId="10" xfId="0" applyFont="1" applyFill="1" applyBorder="1" applyAlignment="1">
      <alignment horizontal="center" vertical="center"/>
    </xf>
    <xf numFmtId="0" fontId="35" fillId="21" borderId="11"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179" fontId="25" fillId="6" borderId="9" xfId="0" applyNumberFormat="1" applyFont="1" applyFill="1" applyBorder="1" applyAlignment="1">
      <alignment horizontal="center" vertical="center"/>
    </xf>
    <xf numFmtId="179" fontId="25" fillId="6" borderId="10" xfId="0" applyNumberFormat="1" applyFont="1" applyFill="1" applyBorder="1" applyAlignment="1">
      <alignment horizontal="center" vertical="center"/>
    </xf>
    <xf numFmtId="179" fontId="25" fillId="6" borderId="11" xfId="0" applyNumberFormat="1" applyFont="1" applyFill="1" applyBorder="1" applyAlignment="1">
      <alignment horizontal="center" vertical="center"/>
    </xf>
    <xf numFmtId="179" fontId="25" fillId="0" borderId="9" xfId="0" applyNumberFormat="1" applyFont="1" applyFill="1" applyBorder="1" applyAlignment="1">
      <alignment horizontal="center" vertical="center"/>
    </xf>
    <xf numFmtId="179" fontId="25" fillId="0" borderId="10" xfId="0" applyNumberFormat="1" applyFont="1" applyFill="1" applyBorder="1" applyAlignment="1">
      <alignment horizontal="center" vertical="center"/>
    </xf>
    <xf numFmtId="179" fontId="25" fillId="0" borderId="11" xfId="0" applyNumberFormat="1" applyFont="1" applyFill="1" applyBorder="1" applyAlignment="1">
      <alignment horizontal="center" vertical="center"/>
    </xf>
    <xf numFmtId="177" fontId="25" fillId="12" borderId="9" xfId="0" applyNumberFormat="1" applyFont="1" applyFill="1" applyBorder="1" applyAlignment="1">
      <alignment horizontal="center" vertical="center"/>
    </xf>
    <xf numFmtId="177" fontId="25" fillId="12" borderId="10" xfId="0" applyNumberFormat="1" applyFont="1" applyFill="1" applyBorder="1" applyAlignment="1">
      <alignment horizontal="center" vertical="center"/>
    </xf>
    <xf numFmtId="177" fontId="25" fillId="12" borderId="11" xfId="0" applyNumberFormat="1" applyFont="1" applyFill="1" applyBorder="1" applyAlignment="1">
      <alignment horizontal="center" vertical="center"/>
    </xf>
    <xf numFmtId="177" fontId="25" fillId="6" borderId="9" xfId="0" applyNumberFormat="1" applyFont="1" applyFill="1" applyBorder="1" applyAlignment="1">
      <alignment horizontal="center" vertical="center"/>
    </xf>
    <xf numFmtId="177" fontId="25" fillId="6" borderId="10" xfId="0" applyNumberFormat="1" applyFont="1" applyFill="1" applyBorder="1" applyAlignment="1">
      <alignment horizontal="center" vertical="center"/>
    </xf>
    <xf numFmtId="177" fontId="25" fillId="6" borderId="11" xfId="0" applyNumberFormat="1" applyFont="1" applyFill="1" applyBorder="1" applyAlignment="1">
      <alignment horizontal="center" vertical="center"/>
    </xf>
    <xf numFmtId="179" fontId="25" fillId="12" borderId="9" xfId="0" applyNumberFormat="1" applyFont="1" applyFill="1" applyBorder="1" applyAlignment="1">
      <alignment horizontal="center" vertical="center"/>
    </xf>
    <xf numFmtId="179" fontId="25" fillId="12" borderId="10" xfId="0" applyNumberFormat="1" applyFont="1" applyFill="1" applyBorder="1" applyAlignment="1">
      <alignment horizontal="center" vertical="center"/>
    </xf>
    <xf numFmtId="179" fontId="25" fillId="12" borderId="11" xfId="0" applyNumberFormat="1" applyFont="1" applyFill="1" applyBorder="1" applyAlignment="1">
      <alignment horizontal="center" vertical="center"/>
    </xf>
    <xf numFmtId="0" fontId="35" fillId="6" borderId="9" xfId="0" applyFont="1" applyFill="1" applyBorder="1" applyAlignment="1">
      <alignment horizontal="center" vertical="center"/>
    </xf>
    <xf numFmtId="0" fontId="35" fillId="6" borderId="10" xfId="0" applyFont="1" applyFill="1" applyBorder="1" applyAlignment="1">
      <alignment horizontal="center" vertical="center"/>
    </xf>
    <xf numFmtId="0" fontId="35" fillId="6" borderId="11" xfId="0" applyFont="1" applyFill="1" applyBorder="1" applyAlignment="1">
      <alignment horizontal="center" vertical="center"/>
    </xf>
  </cellXfs>
  <cellStyles count="20">
    <cellStyle name="パーセント" xfId="18" builtinId="5"/>
    <cellStyle name="桁区切り 2" xfId="3" xr:uid="{BC7F2944-9F56-47A8-88EF-3FAE0BAEBA86}"/>
    <cellStyle name="桁区切り 3" xfId="5" xr:uid="{03530D58-2C05-4FBF-938B-2FAD8F2710E0}"/>
    <cellStyle name="桁区切り 4" xfId="7" xr:uid="{4D54A7FE-1271-4E62-9953-742155CF5865}"/>
    <cellStyle name="桁区切り 5" xfId="9" xr:uid="{8D676DAD-95C3-476F-ABB9-98FD3F6A8A3D}"/>
    <cellStyle name="桁区切り 6" xfId="11" xr:uid="{356D0883-345D-4A27-B177-3B4155E1CF37}"/>
    <cellStyle name="桁区切り 7" xfId="13" xr:uid="{28006736-4449-4CDB-887B-B4C67EC4FE84}"/>
    <cellStyle name="桁区切り 7 3" xfId="15" xr:uid="{A26422CE-674F-49C0-A5E5-EA35658CE9D9}"/>
    <cellStyle name="桁区切り 8" xfId="17" xr:uid="{49072CBE-6295-45CE-93B8-8362E1C3D61E}"/>
    <cellStyle name="標準" xfId="0" builtinId="0"/>
    <cellStyle name="標準 2" xfId="2" xr:uid="{76E8FA82-119B-4CDA-93A4-D887ED19FC02}"/>
    <cellStyle name="標準 3" xfId="4" xr:uid="{327EAB76-CB1D-43DA-AB87-A740FA0718CC}"/>
    <cellStyle name="標準 4" xfId="6" xr:uid="{3DB5D34A-5CBD-4A8C-A416-0356FDD7C699}"/>
    <cellStyle name="標準 4 2" xfId="19" xr:uid="{720075CC-3731-47D8-9BE6-FFF3A7CA3BE0}"/>
    <cellStyle name="標準 5" xfId="8" xr:uid="{8CD1EDEC-0872-49A4-95D5-6AC05A2233FF}"/>
    <cellStyle name="標準 6" xfId="10" xr:uid="{A6B9E57C-40BB-4DC8-90AE-66EB968C925E}"/>
    <cellStyle name="標準 7" xfId="12" xr:uid="{51D3A4A4-50AE-459D-8EB0-9BC5303E8711}"/>
    <cellStyle name="標準 8" xfId="16" xr:uid="{B4218627-AB1F-4724-8184-C96250044756}"/>
    <cellStyle name="標準 8 2" xfId="14" xr:uid="{C64BA88B-89EB-42A6-AC2D-D4C7D17BFBB6}"/>
    <cellStyle name="標準 9" xfId="1" xr:uid="{0514B51D-A900-4F53-BF2F-82123600E9AC}"/>
  </cellStyles>
  <dxfs count="107">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9999"/>
      <color rgb="FFFFCCCC"/>
      <color rgb="FFEAEAEA"/>
      <color rgb="FFF5C2B1"/>
      <color rgb="FFFF5050"/>
      <color rgb="FFC00000"/>
      <color rgb="FFFF6969"/>
      <color rgb="FFFFFFFF"/>
      <color rgb="FFDEEBF7"/>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6.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7.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8.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9.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0.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1.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2.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3.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7814880215059E-2"/>
          <c:y val="0.11155359238800447"/>
          <c:w val="0.85839082510405285"/>
          <c:h val="0.69322762093298773"/>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(ポートフォリオ!$AT$58,ポートフォリオ!$AX$58,ポートフォリオ!$BB$58)</c:f>
              <c:numCache>
                <c:formatCode>0.0%</c:formatCode>
                <c:ptCount val="3"/>
                <c:pt idx="0">
                  <c:v>0.84781341107871722</c:v>
                </c:pt>
                <c:pt idx="1">
                  <c:v>0.84781341107871722</c:v>
                </c:pt>
                <c:pt idx="2">
                  <c:v>0.8615384615384617</c:v>
                </c:pt>
              </c:numCache>
            </c:numRef>
          </c:val>
          <c:smooth val="0"/>
          <c:extLst>
            <c:ext xmlns:c16="http://schemas.microsoft.com/office/drawing/2014/chart" uri="{C3380CC4-5D6E-409C-BE32-E72D297353CC}">
              <c16:uniqueId val="{00000000-BB5E-45E4-A16A-706D1D567699}"/>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(ポートフォリオ!$AT$64,ポートフォリオ!$AX$64,ポートフォリオ!$BB$64)</c:f>
              <c:numCache>
                <c:formatCode>0.0%</c:formatCode>
                <c:ptCount val="3"/>
                <c:pt idx="0">
                  <c:v>0.84985422740524785</c:v>
                </c:pt>
                <c:pt idx="1">
                  <c:v>0.84985422740524785</c:v>
                </c:pt>
                <c:pt idx="2">
                  <c:v>0.89423076923076938</c:v>
                </c:pt>
              </c:numCache>
            </c:numRef>
          </c:val>
          <c:smooth val="0"/>
          <c:extLst>
            <c:ext xmlns:c16="http://schemas.microsoft.com/office/drawing/2014/chart" uri="{C3380CC4-5D6E-409C-BE32-E72D297353CC}">
              <c16:uniqueId val="{00000000-A4CF-434B-977A-C7C5E4C55C20}"/>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(ポートフォリオ!$AT$69,ポートフォリオ!$AX$69,ポートフォリオ!$BB$69)</c:f>
              <c:numCache>
                <c:formatCode>0.0%</c:formatCode>
                <c:ptCount val="3"/>
                <c:pt idx="0">
                  <c:v>0.90524781341107896</c:v>
                </c:pt>
                <c:pt idx="1">
                  <c:v>0.90524781341107874</c:v>
                </c:pt>
                <c:pt idx="2">
                  <c:v>0.90384615384615397</c:v>
                </c:pt>
              </c:numCache>
            </c:numRef>
          </c:val>
          <c:smooth val="0"/>
          <c:extLst>
            <c:ext xmlns:c16="http://schemas.microsoft.com/office/drawing/2014/chart" uri="{C3380CC4-5D6E-409C-BE32-E72D297353CC}">
              <c16:uniqueId val="{00000000-C856-4BAD-9707-5BC7FB4254A5}"/>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(ポートフォリオ!$AT$74,ポートフォリオ!$AX$74,ポートフォリオ!$BB$74)</c:f>
              <c:numCache>
                <c:formatCode>0.0%</c:formatCode>
                <c:ptCount val="3"/>
                <c:pt idx="0">
                  <c:v>0.84198250728862978</c:v>
                </c:pt>
                <c:pt idx="1">
                  <c:v>0.84198250728862978</c:v>
                </c:pt>
                <c:pt idx="2">
                  <c:v>0.92307692307692313</c:v>
                </c:pt>
              </c:numCache>
            </c:numRef>
          </c:val>
          <c:smooth val="0"/>
          <c:extLst>
            <c:ext xmlns:c16="http://schemas.microsoft.com/office/drawing/2014/chart" uri="{C3380CC4-5D6E-409C-BE32-E72D297353CC}">
              <c16:uniqueId val="{00000000-B3FA-4DAC-A90A-3AF6204B77D1}"/>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(ポートフォリオ!$AT$80,ポートフォリオ!$AX$80,ポートフォリオ!$BB$80)</c:f>
              <c:numCache>
                <c:formatCode>0.0%</c:formatCode>
                <c:ptCount val="3"/>
                <c:pt idx="0">
                  <c:v>0.90495626822157438</c:v>
                </c:pt>
                <c:pt idx="1">
                  <c:v>0.90495626822157438</c:v>
                </c:pt>
                <c:pt idx="2">
                  <c:v>0.9</c:v>
                </c:pt>
              </c:numCache>
            </c:numRef>
          </c:val>
          <c:smooth val="0"/>
          <c:extLst>
            <c:ext xmlns:c16="http://schemas.microsoft.com/office/drawing/2014/chart" uri="{C3380CC4-5D6E-409C-BE32-E72D297353CC}">
              <c16:uniqueId val="{00000000-2394-4D47-B97F-DBFB874B560D}"/>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(ポートフォリオ!$AT$86,ポートフォリオ!$AX$86,ポートフォリオ!$BB$86)</c:f>
              <c:numCache>
                <c:formatCode>0.0%</c:formatCode>
                <c:ptCount val="3"/>
                <c:pt idx="0">
                  <c:v>0.76530612244897966</c:v>
                </c:pt>
                <c:pt idx="1">
                  <c:v>0.76530612244897966</c:v>
                </c:pt>
                <c:pt idx="2">
                  <c:v>0.82692307692307698</c:v>
                </c:pt>
              </c:numCache>
            </c:numRef>
          </c:val>
          <c:smooth val="0"/>
          <c:extLst>
            <c:ext xmlns:c16="http://schemas.microsoft.com/office/drawing/2014/chart" uri="{C3380CC4-5D6E-409C-BE32-E72D297353CC}">
              <c16:uniqueId val="{00000000-7F37-47E0-97EB-03BD4F52D9B5}"/>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(ポートフォリオ!$AT$113,ポートフォリオ!$AX$113,ポートフォリオ!$BB$113)</c:f>
              <c:numCache>
                <c:formatCode>0.0%</c:formatCode>
                <c:ptCount val="3"/>
                <c:pt idx="0">
                  <c:v>0.94736842105263153</c:v>
                </c:pt>
                <c:pt idx="1">
                  <c:v>0.94736842105263153</c:v>
                </c:pt>
                <c:pt idx="2">
                  <c:v>0.93333333333333324</c:v>
                </c:pt>
              </c:numCache>
            </c:numRef>
          </c:val>
          <c:smooth val="0"/>
          <c:extLst>
            <c:ext xmlns:c16="http://schemas.microsoft.com/office/drawing/2014/chart" uri="{C3380CC4-5D6E-409C-BE32-E72D297353CC}">
              <c16:uniqueId val="{00000000-A4C6-4BE3-AB79-7166F3422D35}"/>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(ポートフォリオ!$AT$117,ポートフォリオ!$AX$117,ポートフォリオ!$BB$117)</c:f>
              <c:numCache>
                <c:formatCode>0.0%</c:formatCode>
                <c:ptCount val="3"/>
                <c:pt idx="0">
                  <c:v>0.70022883295194516</c:v>
                </c:pt>
                <c:pt idx="1">
                  <c:v>0.70022883295194516</c:v>
                </c:pt>
                <c:pt idx="2">
                  <c:v>0.66428571428571437</c:v>
                </c:pt>
              </c:numCache>
            </c:numRef>
          </c:val>
          <c:smooth val="0"/>
          <c:extLst>
            <c:ext xmlns:c16="http://schemas.microsoft.com/office/drawing/2014/chart" uri="{C3380CC4-5D6E-409C-BE32-E72D297353CC}">
              <c16:uniqueId val="{00000000-60D3-4D8F-8678-65F96AC46392}"/>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(ポートフォリオ!$AT$128,ポートフォリオ!$AX$128,ポートフォリオ!$BB$128)</c:f>
              <c:numCache>
                <c:formatCode>0.0%</c:formatCode>
                <c:ptCount val="3"/>
                <c:pt idx="0">
                  <c:v>0.90261282660332542</c:v>
                </c:pt>
                <c:pt idx="1">
                  <c:v>0.90261282660332542</c:v>
                </c:pt>
                <c:pt idx="2">
                  <c:v>0.92307692307692302</c:v>
                </c:pt>
              </c:numCache>
            </c:numRef>
          </c:val>
          <c:smooth val="0"/>
          <c:extLst>
            <c:ext xmlns:c16="http://schemas.microsoft.com/office/drawing/2014/chart" uri="{C3380CC4-5D6E-409C-BE32-E72D297353CC}">
              <c16:uniqueId val="{00000000-1F16-4A36-9466-0E4B67877F06}"/>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(ポートフォリオ!$AT$132,ポートフォリオ!$AX$132,ポートフォリオ!$BB$132)</c:f>
              <c:numCache>
                <c:formatCode>0.0%</c:formatCode>
                <c:ptCount val="3"/>
                <c:pt idx="0">
                  <c:v>0.74679334916864604</c:v>
                </c:pt>
                <c:pt idx="1">
                  <c:v>0.74679334916864604</c:v>
                </c:pt>
                <c:pt idx="2">
                  <c:v>0.7435897435897435</c:v>
                </c:pt>
              </c:numCache>
            </c:numRef>
          </c:val>
          <c:smooth val="0"/>
          <c:extLst>
            <c:ext xmlns:c16="http://schemas.microsoft.com/office/drawing/2014/chart" uri="{C3380CC4-5D6E-409C-BE32-E72D297353CC}">
              <c16:uniqueId val="{00000000-2D87-4A1B-99CE-FDD6947A8652}"/>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(ポートフォリオ!$AT$97,ポートフォリオ!$AX$97,ポートフォリオ!$BB$97)</c:f>
              <c:numCache>
                <c:formatCode>0.0%</c:formatCode>
                <c:ptCount val="3"/>
                <c:pt idx="0">
                  <c:v>0.89857213195470209</c:v>
                </c:pt>
                <c:pt idx="1">
                  <c:v>0.89857213195470209</c:v>
                </c:pt>
                <c:pt idx="2">
                  <c:v>0.89247311827956988</c:v>
                </c:pt>
              </c:numCache>
            </c:numRef>
          </c:val>
          <c:smooth val="0"/>
          <c:extLst>
            <c:ext xmlns:c16="http://schemas.microsoft.com/office/drawing/2014/chart" uri="{C3380CC4-5D6E-409C-BE32-E72D297353CC}">
              <c16:uniqueId val="{00000000-B670-4745-8AE3-8E69EDD731EA}"/>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(ポートフォリオ!$AT$101,ポートフォリオ!$AX$101,ポートフォリオ!$BB$101)</c:f>
              <c:numCache>
                <c:formatCode>0.0%</c:formatCode>
                <c:ptCount val="3"/>
                <c:pt idx="0">
                  <c:v>0.71905465288035453</c:v>
                </c:pt>
                <c:pt idx="1">
                  <c:v>0.71905465288035453</c:v>
                </c:pt>
                <c:pt idx="2">
                  <c:v>0.7870967741935484</c:v>
                </c:pt>
              </c:numCache>
            </c:numRef>
          </c:val>
          <c:smooth val="0"/>
          <c:extLst>
            <c:ext xmlns:c16="http://schemas.microsoft.com/office/drawing/2014/chart" uri="{C3380CC4-5D6E-409C-BE32-E72D297353CC}">
              <c16:uniqueId val="{00000000-65B5-410D-8DD6-F3DDC649B9B4}"/>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(ポートフォリオ!$AT$160,ポートフォリオ!$AX$160,ポートフォリオ!$BB$160)</c:f>
              <c:numCache>
                <c:formatCode>0.0%</c:formatCode>
                <c:ptCount val="3"/>
                <c:pt idx="0">
                  <c:v>0.6033562166285279</c:v>
                </c:pt>
                <c:pt idx="1">
                  <c:v>0.6033562166285279</c:v>
                </c:pt>
                <c:pt idx="2">
                  <c:v>0.62857142857142856</c:v>
                </c:pt>
              </c:numCache>
            </c:numRef>
          </c:val>
          <c:smooth val="0"/>
          <c:extLst>
            <c:ext xmlns:c16="http://schemas.microsoft.com/office/drawing/2014/chart" uri="{C3380CC4-5D6E-409C-BE32-E72D297353CC}">
              <c16:uniqueId val="{00000000-7183-4885-B57A-54728FBAEBE4}"/>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(ポートフォリオ!$AT$167,ポートフォリオ!$AX$167,ポートフォリオ!$BB$167)</c:f>
              <c:numCache>
                <c:formatCode>0.0%</c:formatCode>
                <c:ptCount val="3"/>
                <c:pt idx="0">
                  <c:v>0.65903890160183065</c:v>
                </c:pt>
                <c:pt idx="1">
                  <c:v>0.65903890160183065</c:v>
                </c:pt>
                <c:pt idx="2">
                  <c:v>0.58285714285714296</c:v>
                </c:pt>
              </c:numCache>
            </c:numRef>
          </c:val>
          <c:smooth val="0"/>
          <c:extLst>
            <c:ext xmlns:c16="http://schemas.microsoft.com/office/drawing/2014/chart" uri="{C3380CC4-5D6E-409C-BE32-E72D297353CC}">
              <c16:uniqueId val="{00000000-A064-48D5-A892-EC56C0FC8E13}"/>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(ポートフォリオ!$AT$164,ポートフォリオ!$AX$164,ポートフォリオ!$BB$164)</c:f>
              <c:numCache>
                <c:formatCode>0.0%</c:formatCode>
                <c:ptCount val="3"/>
                <c:pt idx="0">
                  <c:v>0.4405034324942792</c:v>
                </c:pt>
                <c:pt idx="1">
                  <c:v>0.4405034324942792</c:v>
                </c:pt>
                <c:pt idx="2">
                  <c:v>0.37142857142857144</c:v>
                </c:pt>
              </c:numCache>
            </c:numRef>
          </c:val>
          <c:smooth val="0"/>
          <c:extLst>
            <c:ext xmlns:c16="http://schemas.microsoft.com/office/drawing/2014/chart" uri="{C3380CC4-5D6E-409C-BE32-E72D297353CC}">
              <c16:uniqueId val="{00000000-4810-4F5D-8CAD-CB211E843DEB}"/>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(ポートフォリオ!$AT$179,ポートフォリオ!$AX$179,ポートフォリオ!$BB$179)</c:f>
              <c:numCache>
                <c:formatCode>0.0%</c:formatCode>
                <c:ptCount val="3"/>
                <c:pt idx="0">
                  <c:v>0.67046714172604904</c:v>
                </c:pt>
                <c:pt idx="1">
                  <c:v>0.67046714172604904</c:v>
                </c:pt>
                <c:pt idx="2">
                  <c:v>0.8205128205128206</c:v>
                </c:pt>
              </c:numCache>
            </c:numRef>
          </c:val>
          <c:smooth val="0"/>
          <c:extLst>
            <c:ext xmlns:c16="http://schemas.microsoft.com/office/drawing/2014/chart" uri="{C3380CC4-5D6E-409C-BE32-E72D297353CC}">
              <c16:uniqueId val="{00000000-3EA9-4A03-8FB4-30E610F71EB7}"/>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(ポートフォリオ!$AT$183,ポートフォリオ!$AX$183,ポートフォリオ!$BB$183)</c:f>
              <c:numCache>
                <c:formatCode>0.0%</c:formatCode>
                <c:ptCount val="3"/>
                <c:pt idx="0">
                  <c:v>0.46619160728424386</c:v>
                </c:pt>
                <c:pt idx="1">
                  <c:v>0.46619160728424386</c:v>
                </c:pt>
                <c:pt idx="2">
                  <c:v>0.46153846153846151</c:v>
                </c:pt>
              </c:numCache>
            </c:numRef>
          </c:val>
          <c:smooth val="0"/>
          <c:extLst>
            <c:ext xmlns:c16="http://schemas.microsoft.com/office/drawing/2014/chart" uri="{C3380CC4-5D6E-409C-BE32-E72D297353CC}">
              <c16:uniqueId val="{00000000-7192-459F-BA94-CC04CC764E41}"/>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(ポートフォリオ!$AT$187,ポートフォリオ!$AX$187,ポートフォリオ!$BB$187)</c:f>
              <c:numCache>
                <c:formatCode>0.0%</c:formatCode>
                <c:ptCount val="3"/>
                <c:pt idx="0">
                  <c:v>0.65577197149643696</c:v>
                </c:pt>
                <c:pt idx="1">
                  <c:v>0.65577197149643696</c:v>
                </c:pt>
                <c:pt idx="2">
                  <c:v>0.70769230769230762</c:v>
                </c:pt>
              </c:numCache>
            </c:numRef>
          </c:val>
          <c:smooth val="0"/>
          <c:extLst>
            <c:ext xmlns:c16="http://schemas.microsoft.com/office/drawing/2014/chart" uri="{C3380CC4-5D6E-409C-BE32-E72D297353CC}">
              <c16:uniqueId val="{00000000-D8B3-4C91-BA74-E34F5115D2D6}"/>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(ポートフォリオ!$AT$143,ポートフォリオ!$AX$143,ポートフォリオ!$BB$143)</c:f>
              <c:numCache>
                <c:formatCode>0.0%</c:formatCode>
                <c:ptCount val="3"/>
                <c:pt idx="0">
                  <c:v>0.76661742983751846</c:v>
                </c:pt>
                <c:pt idx="1">
                  <c:v>0.76661742983751846</c:v>
                </c:pt>
                <c:pt idx="2">
                  <c:v>0.85483870967741937</c:v>
                </c:pt>
              </c:numCache>
            </c:numRef>
          </c:val>
          <c:smooth val="0"/>
          <c:extLst>
            <c:ext xmlns:c16="http://schemas.microsoft.com/office/drawing/2014/chart" uri="{C3380CC4-5D6E-409C-BE32-E72D297353CC}">
              <c16:uniqueId val="{00000000-E841-4052-AD2D-49518AEDDC58}"/>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(ポートフォリオ!$AT$148,ポートフォリオ!$AX$148,ポートフォリオ!$BB$148)</c:f>
              <c:numCache>
                <c:formatCode>0.0%</c:formatCode>
                <c:ptCount val="3"/>
                <c:pt idx="0">
                  <c:v>0.62038404726735608</c:v>
                </c:pt>
                <c:pt idx="1">
                  <c:v>0.62038404726735608</c:v>
                </c:pt>
                <c:pt idx="2">
                  <c:v>0.70967741935483875</c:v>
                </c:pt>
              </c:numCache>
            </c:numRef>
          </c:val>
          <c:smooth val="0"/>
          <c:extLst>
            <c:ext xmlns:c16="http://schemas.microsoft.com/office/drawing/2014/chart" uri="{C3380CC4-5D6E-409C-BE32-E72D297353CC}">
              <c16:uniqueId val="{00000000-6B00-40C1-A1F8-B12042A974A5}"/>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(ポートフォリオ!$AT$151,ポートフォリオ!$AX$151,ポートフォリオ!$BB$151)</c:f>
              <c:numCache>
                <c:formatCode>0.0%</c:formatCode>
                <c:ptCount val="3"/>
                <c:pt idx="0">
                  <c:v>0.65066469719350073</c:v>
                </c:pt>
                <c:pt idx="1">
                  <c:v>0.65066469719350095</c:v>
                </c:pt>
                <c:pt idx="2">
                  <c:v>0.75806451612903225</c:v>
                </c:pt>
              </c:numCache>
            </c:numRef>
          </c:val>
          <c:smooth val="0"/>
          <c:extLst>
            <c:ext xmlns:c16="http://schemas.microsoft.com/office/drawing/2014/chart" uri="{C3380CC4-5D6E-409C-BE32-E72D297353CC}">
              <c16:uniqueId val="{00000000-99DA-4E51-BB9C-98D0B4F678F9}"/>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(ポートフォリオ!$AT$199,ポートフォリオ!$AX$199,ポートフォリオ!$BB$199)</c:f>
              <c:numCache>
                <c:formatCode>0.0%</c:formatCode>
                <c:ptCount val="3"/>
                <c:pt idx="0">
                  <c:v>0.64875823618854533</c:v>
                </c:pt>
                <c:pt idx="1">
                  <c:v>0.64875823618854533</c:v>
                </c:pt>
                <c:pt idx="2">
                  <c:v>0.89130434782608692</c:v>
                </c:pt>
              </c:numCache>
            </c:numRef>
          </c:val>
          <c:smooth val="0"/>
          <c:extLst>
            <c:ext xmlns:c16="http://schemas.microsoft.com/office/drawing/2014/chart" uri="{C3380CC4-5D6E-409C-BE32-E72D297353CC}">
              <c16:uniqueId val="{00000000-AC10-400A-B0B5-5CB47660E6E7}"/>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(ポートフォリオ!$AT$202,ポートフォリオ!$AX$202,ポートフォリオ!$BB$202)</c:f>
              <c:numCache>
                <c:formatCode>0.0%</c:formatCode>
                <c:ptCount val="3"/>
                <c:pt idx="0">
                  <c:v>0.54840344652812978</c:v>
                </c:pt>
                <c:pt idx="1">
                  <c:v>0.54840344652812978</c:v>
                </c:pt>
                <c:pt idx="2">
                  <c:v>0.67391304347826098</c:v>
                </c:pt>
              </c:numCache>
            </c:numRef>
          </c:val>
          <c:smooth val="0"/>
          <c:extLst>
            <c:ext xmlns:c16="http://schemas.microsoft.com/office/drawing/2014/chart" uri="{C3380CC4-5D6E-409C-BE32-E72D297353CC}">
              <c16:uniqueId val="{00000000-43DB-47A1-B5C6-A509F6BDAFFE}"/>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out"/>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(ポートフォリオ!$AT$211,ポートフォリオ!$AX$211,ポートフォリオ!$BB$211)</c:f>
              <c:numCache>
                <c:formatCode>0.0%</c:formatCode>
                <c:ptCount val="3"/>
                <c:pt idx="0">
                  <c:v>0.65053218449062344</c:v>
                </c:pt>
                <c:pt idx="1">
                  <c:v>0.65053218449062344</c:v>
                </c:pt>
                <c:pt idx="2">
                  <c:v>0.73913043478260876</c:v>
                </c:pt>
              </c:numCache>
            </c:numRef>
          </c:val>
          <c:smooth val="0"/>
          <c:extLst>
            <c:ext xmlns:c16="http://schemas.microsoft.com/office/drawing/2014/chart" uri="{C3380CC4-5D6E-409C-BE32-E72D297353CC}">
              <c16:uniqueId val="{00000000-E536-4038-91FF-96A2802E9155}"/>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(ポートフォリオ!$AT$208,ポートフォリオ!$AX$208,ポートフォリオ!$BB$208)</c:f>
              <c:numCache>
                <c:formatCode>0.0%</c:formatCode>
                <c:ptCount val="3"/>
                <c:pt idx="0">
                  <c:v>0.50481500253421185</c:v>
                </c:pt>
                <c:pt idx="1">
                  <c:v>0.50481500253421185</c:v>
                </c:pt>
                <c:pt idx="2">
                  <c:v>0.56521739130434778</c:v>
                </c:pt>
              </c:numCache>
            </c:numRef>
          </c:val>
          <c:smooth val="0"/>
          <c:extLst>
            <c:ext xmlns:c16="http://schemas.microsoft.com/office/drawing/2014/chart" uri="{C3380CC4-5D6E-409C-BE32-E72D297353CC}">
              <c16:uniqueId val="{00000000-9933-49AC-B840-B917B50BD34D}"/>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(ポートフォリオ!$AT$222,ポートフォリオ!$AX$222,ポートフォリオ!$BB$222)</c:f>
              <c:numCache>
                <c:formatCode>0.0%</c:formatCode>
                <c:ptCount val="3"/>
                <c:pt idx="0">
                  <c:v>0.77470856563608714</c:v>
                </c:pt>
                <c:pt idx="1">
                  <c:v>0.77470856563608714</c:v>
                </c:pt>
                <c:pt idx="2">
                  <c:v>0.63043478260869568</c:v>
                </c:pt>
              </c:numCache>
            </c:numRef>
          </c:val>
          <c:smooth val="0"/>
          <c:extLst>
            <c:ext xmlns:c16="http://schemas.microsoft.com/office/drawing/2014/chart" uri="{C3380CC4-5D6E-409C-BE32-E72D297353CC}">
              <c16:uniqueId val="{00000000-0150-4E17-A220-4CB4DA23A776}"/>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(ポートフォリオ!$AT$225,ポートフォリオ!$AX$225,ポートフォリオ!$BB$225)</c:f>
              <c:numCache>
                <c:formatCode>0.0%</c:formatCode>
                <c:ptCount val="3"/>
                <c:pt idx="0">
                  <c:v>0.83755701976685248</c:v>
                </c:pt>
                <c:pt idx="1">
                  <c:v>0.83755701976685248</c:v>
                </c:pt>
                <c:pt idx="2">
                  <c:v>0.82608695652173914</c:v>
                </c:pt>
              </c:numCache>
            </c:numRef>
          </c:val>
          <c:smooth val="0"/>
          <c:extLst>
            <c:ext xmlns:c16="http://schemas.microsoft.com/office/drawing/2014/chart" uri="{C3380CC4-5D6E-409C-BE32-E72D297353CC}">
              <c16:uniqueId val="{00000000-5ADC-4761-A430-D93795ED8A33}"/>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(ポートフォリオ!$AT$228,ポートフォリオ!$AX$228,ポートフォリオ!$BB$228)</c:f>
              <c:numCache>
                <c:formatCode>0.0%</c:formatCode>
                <c:ptCount val="3"/>
                <c:pt idx="0">
                  <c:v>0.71439432336543329</c:v>
                </c:pt>
                <c:pt idx="1">
                  <c:v>0.71439432336543329</c:v>
                </c:pt>
                <c:pt idx="2">
                  <c:v>0.63043478260869557</c:v>
                </c:pt>
              </c:numCache>
            </c:numRef>
          </c:val>
          <c:smooth val="0"/>
          <c:extLst>
            <c:ext xmlns:c16="http://schemas.microsoft.com/office/drawing/2014/chart" uri="{C3380CC4-5D6E-409C-BE32-E72D297353CC}">
              <c16:uniqueId val="{00000000-4901-4FFA-9F0A-F7E294D4CCB7}"/>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(ポートフォリオ!$AT$237,ポートフォリオ!$AX$237,ポートフォリオ!$BB$237)</c:f>
              <c:numCache>
                <c:formatCode>0.0%</c:formatCode>
                <c:ptCount val="3"/>
                <c:pt idx="0">
                  <c:v>0.7068761615137692</c:v>
                </c:pt>
                <c:pt idx="1">
                  <c:v>0.7068761615137692</c:v>
                </c:pt>
                <c:pt idx="2">
                  <c:v>0.89855072463768115</c:v>
                </c:pt>
              </c:numCache>
            </c:numRef>
          </c:val>
          <c:smooth val="0"/>
          <c:extLst>
            <c:ext xmlns:c16="http://schemas.microsoft.com/office/drawing/2014/chart" uri="{C3380CC4-5D6E-409C-BE32-E72D297353CC}">
              <c16:uniqueId val="{00000000-5AAF-4F1F-90BC-8611D110D3F6}"/>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(ポートフォリオ!$AT$241,ポートフォリオ!$AX$241,ポートフォリオ!$BB$241)</c:f>
              <c:numCache>
                <c:formatCode>0.0%</c:formatCode>
                <c:ptCount val="3"/>
                <c:pt idx="0">
                  <c:v>0.88410204426423389</c:v>
                </c:pt>
                <c:pt idx="1">
                  <c:v>0.88410204426423389</c:v>
                </c:pt>
                <c:pt idx="2">
                  <c:v>0.69927536231884047</c:v>
                </c:pt>
              </c:numCache>
            </c:numRef>
          </c:val>
          <c:smooth val="0"/>
          <c:extLst>
            <c:ext xmlns:c16="http://schemas.microsoft.com/office/drawing/2014/chart" uri="{C3380CC4-5D6E-409C-BE32-E72D297353CC}">
              <c16:uniqueId val="{00000000-45D6-43AE-B80D-065513438B32}"/>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(ポートフォリオ!$AT$248,ポートフォリオ!$AX$248,ポートフォリオ!$BB$248)</c:f>
              <c:numCache>
                <c:formatCode>0.0%</c:formatCode>
                <c:ptCount val="3"/>
                <c:pt idx="0">
                  <c:v>0.74341104916371004</c:v>
                </c:pt>
                <c:pt idx="1">
                  <c:v>0.74341104916371004</c:v>
                </c:pt>
                <c:pt idx="2">
                  <c:v>0.79347826086956519</c:v>
                </c:pt>
              </c:numCache>
            </c:numRef>
          </c:val>
          <c:smooth val="0"/>
          <c:extLst>
            <c:ext xmlns:c16="http://schemas.microsoft.com/office/drawing/2014/chart" uri="{C3380CC4-5D6E-409C-BE32-E72D297353CC}">
              <c16:uniqueId val="{00000000-D043-45E0-9041-431EE22767FE}"/>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(ポートフォリオ!$AT$253,ポートフォリオ!$AX$253,ポートフォリオ!$BB$253)</c:f>
              <c:numCache>
                <c:formatCode>0.0%</c:formatCode>
                <c:ptCount val="3"/>
                <c:pt idx="0">
                  <c:v>0.85732387227572215</c:v>
                </c:pt>
                <c:pt idx="1">
                  <c:v>0.85732387227572215</c:v>
                </c:pt>
                <c:pt idx="2">
                  <c:v>0.88586956521739124</c:v>
                </c:pt>
              </c:numCache>
            </c:numRef>
          </c:val>
          <c:smooth val="0"/>
          <c:extLst>
            <c:ext xmlns:c16="http://schemas.microsoft.com/office/drawing/2014/chart" uri="{C3380CC4-5D6E-409C-BE32-E72D297353CC}">
              <c16:uniqueId val="{00000000-1A40-410B-A7E5-FD49C9020B0A}"/>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(ポートフォリオ!$AT$258,ポートフォリオ!$AX$258,ポートフォリオ!$BB$258)</c:f>
              <c:numCache>
                <c:formatCode>0.0%</c:formatCode>
                <c:ptCount val="3"/>
                <c:pt idx="0">
                  <c:v>0.68651799290420679</c:v>
                </c:pt>
                <c:pt idx="1">
                  <c:v>0.68651799290420679</c:v>
                </c:pt>
                <c:pt idx="2">
                  <c:v>0.69565217391304346</c:v>
                </c:pt>
              </c:numCache>
            </c:numRef>
          </c:val>
          <c:smooth val="0"/>
          <c:extLst>
            <c:ext xmlns:c16="http://schemas.microsoft.com/office/drawing/2014/chart" uri="{C3380CC4-5D6E-409C-BE32-E72D297353CC}">
              <c16:uniqueId val="{00000000-4DCA-496A-BBA4-F1B0DDE5A626}"/>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(ポートフォリオ!$AT$261,ポートフォリオ!$AX$261,ポートフォリオ!$BB$261)</c:f>
              <c:numCache>
                <c:formatCode>0.0%</c:formatCode>
                <c:ptCount val="3"/>
                <c:pt idx="0">
                  <c:v>0.77496198682209827</c:v>
                </c:pt>
                <c:pt idx="1">
                  <c:v>0.77496198682209827</c:v>
                </c:pt>
                <c:pt idx="2">
                  <c:v>0.78260869565217384</c:v>
                </c:pt>
              </c:numCache>
            </c:numRef>
          </c:val>
          <c:smooth val="0"/>
          <c:extLst>
            <c:ext xmlns:c16="http://schemas.microsoft.com/office/drawing/2014/chart" uri="{C3380CC4-5D6E-409C-BE32-E72D297353CC}">
              <c16:uniqueId val="{00000000-CB89-4DD2-B993-D2229DBD238D}"/>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(ポートフォリオ!$AT$270,ポートフォリオ!$AX$270,ポートフォリオ!$BB$270)</c:f>
              <c:numCache>
                <c:formatCode>0.0%</c:formatCode>
                <c:ptCount val="3"/>
                <c:pt idx="0">
                  <c:v>0.67029903699949311</c:v>
                </c:pt>
                <c:pt idx="1">
                  <c:v>0.67029903699949311</c:v>
                </c:pt>
                <c:pt idx="2">
                  <c:v>0.66847826086956519</c:v>
                </c:pt>
              </c:numCache>
            </c:numRef>
          </c:val>
          <c:smooth val="0"/>
          <c:extLst>
            <c:ext xmlns:c16="http://schemas.microsoft.com/office/drawing/2014/chart" uri="{C3380CC4-5D6E-409C-BE32-E72D297353CC}">
              <c16:uniqueId val="{00000000-5A3C-432A-B9B8-77A14F8A0224}"/>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(ポートフォリオ!$AT$275,ポートフォリオ!$AX$275,ポートフォリオ!$BB$275)</c:f>
              <c:numCache>
                <c:formatCode>0.0%</c:formatCode>
                <c:ptCount val="3"/>
                <c:pt idx="0">
                  <c:v>0.66447034972123675</c:v>
                </c:pt>
                <c:pt idx="1">
                  <c:v>0.66447034972123675</c:v>
                </c:pt>
                <c:pt idx="2">
                  <c:v>0.54347826086956519</c:v>
                </c:pt>
              </c:numCache>
            </c:numRef>
          </c:val>
          <c:smooth val="0"/>
          <c:extLst>
            <c:ext xmlns:c16="http://schemas.microsoft.com/office/drawing/2014/chart" uri="{C3380CC4-5D6E-409C-BE32-E72D297353CC}">
              <c16:uniqueId val="{00000000-5AB9-4BA8-A021-09658290B336}"/>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(ポートフォリオ!$AT$278,ポートフォリオ!$AX$278,ポートフォリオ!$BB$278)</c:f>
              <c:numCache>
                <c:formatCode>0.0%</c:formatCode>
                <c:ptCount val="3"/>
                <c:pt idx="0">
                  <c:v>0.63304612265585403</c:v>
                </c:pt>
                <c:pt idx="1">
                  <c:v>0.63304612265585403</c:v>
                </c:pt>
                <c:pt idx="2">
                  <c:v>0.60869565217391308</c:v>
                </c:pt>
              </c:numCache>
            </c:numRef>
          </c:val>
          <c:smooth val="0"/>
          <c:extLst>
            <c:ext xmlns:c16="http://schemas.microsoft.com/office/drawing/2014/chart" uri="{C3380CC4-5D6E-409C-BE32-E72D297353CC}">
              <c16:uniqueId val="{00000000-B00F-40D8-8FF9-DD8300AE233B}"/>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(ポートフォリオ!$AT$287,ポートフォリオ!$AX$287,ポートフォリオ!$BB$287)</c:f>
              <c:numCache>
                <c:formatCode>0.0%</c:formatCode>
                <c:ptCount val="3"/>
                <c:pt idx="0">
                  <c:v>0.88675529295913336</c:v>
                </c:pt>
                <c:pt idx="1">
                  <c:v>0.88675529295913336</c:v>
                </c:pt>
                <c:pt idx="2">
                  <c:v>0.90322580645161299</c:v>
                </c:pt>
              </c:numCache>
            </c:numRef>
          </c:val>
          <c:smooth val="0"/>
          <c:extLst>
            <c:ext xmlns:c16="http://schemas.microsoft.com/office/drawing/2014/chart" uri="{C3380CC4-5D6E-409C-BE32-E72D297353CC}">
              <c16:uniqueId val="{00000000-AE76-4315-A8E4-C8DD5595ACC0}"/>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(ポートフォリオ!$AT$291,ポートフォリオ!$AX$291,ポートフォリオ!$BB$291)</c:f>
              <c:numCache>
                <c:formatCode>0.0%</c:formatCode>
                <c:ptCount val="3"/>
                <c:pt idx="0">
                  <c:v>0.81683899556868533</c:v>
                </c:pt>
                <c:pt idx="1">
                  <c:v>0.81683899556868533</c:v>
                </c:pt>
                <c:pt idx="2">
                  <c:v>0.85483870967741926</c:v>
                </c:pt>
              </c:numCache>
            </c:numRef>
          </c:val>
          <c:smooth val="0"/>
          <c:extLst>
            <c:ext xmlns:c16="http://schemas.microsoft.com/office/drawing/2014/chart" uri="{C3380CC4-5D6E-409C-BE32-E72D297353CC}">
              <c16:uniqueId val="{00000000-E55B-4489-81FA-8A201B9CCDBC}"/>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(ポートフォリオ!$AT$294,ポートフォリオ!$AX$294,ポートフォリオ!$BB$294)</c:f>
              <c:numCache>
                <c:formatCode>0.0%</c:formatCode>
                <c:ptCount val="3"/>
                <c:pt idx="0">
                  <c:v>0.71048744460856728</c:v>
                </c:pt>
                <c:pt idx="1">
                  <c:v>0.71048744460856728</c:v>
                </c:pt>
                <c:pt idx="2">
                  <c:v>0.78064516129032246</c:v>
                </c:pt>
              </c:numCache>
            </c:numRef>
          </c:val>
          <c:smooth val="0"/>
          <c:extLst>
            <c:ext xmlns:c16="http://schemas.microsoft.com/office/drawing/2014/chart" uri="{C3380CC4-5D6E-409C-BE32-E72D297353CC}">
              <c16:uniqueId val="{00000000-418B-4A5B-ABC6-DF7713161767}"/>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(ポートフォリオ!$AT$300,ポートフォリオ!$AX$300,ポートフォリオ!$BB$300)</c:f>
              <c:numCache>
                <c:formatCode>0.0%</c:formatCode>
                <c:ptCount val="3"/>
                <c:pt idx="0">
                  <c:v>0.63860167405219104</c:v>
                </c:pt>
                <c:pt idx="1">
                  <c:v>0.63860167405219104</c:v>
                </c:pt>
                <c:pt idx="2">
                  <c:v>0.55913978494623651</c:v>
                </c:pt>
              </c:numCache>
            </c:numRef>
          </c:val>
          <c:smooth val="0"/>
          <c:extLst>
            <c:ext xmlns:c16="http://schemas.microsoft.com/office/drawing/2014/chart" uri="{C3380CC4-5D6E-409C-BE32-E72D297353CC}">
              <c16:uniqueId val="{00000000-D8FB-4CBC-A46E-B04E81C21B44}"/>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(ポートフォリオ!$AT$304,ポートフォリオ!$AX$304,ポートフォリオ!$BB$304)</c:f>
              <c:numCache>
                <c:formatCode>0.0%</c:formatCode>
                <c:ptCount val="3"/>
                <c:pt idx="0">
                  <c:v>0.64254062038404736</c:v>
                </c:pt>
                <c:pt idx="1">
                  <c:v>0.64254062038404736</c:v>
                </c:pt>
                <c:pt idx="2">
                  <c:v>0.80645161290322576</c:v>
                </c:pt>
              </c:numCache>
            </c:numRef>
          </c:val>
          <c:smooth val="0"/>
          <c:extLst>
            <c:ext xmlns:c16="http://schemas.microsoft.com/office/drawing/2014/chart" uri="{C3380CC4-5D6E-409C-BE32-E72D297353CC}">
              <c16:uniqueId val="{00000000-1FAB-4124-9CAC-793F67D61FF3}"/>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(ポートフォリオ!$AT$313,ポートフォリオ!$AX$313,ポートフォリオ!$BB$313)</c:f>
              <c:numCache>
                <c:formatCode>0.0%</c:formatCode>
                <c:ptCount val="3"/>
                <c:pt idx="0">
                  <c:v>0.93974065598779555</c:v>
                </c:pt>
                <c:pt idx="1">
                  <c:v>0.93974065598779555</c:v>
                </c:pt>
                <c:pt idx="2">
                  <c:v>0.98095238095238102</c:v>
                </c:pt>
              </c:numCache>
            </c:numRef>
          </c:val>
          <c:smooth val="0"/>
          <c:extLst>
            <c:ext xmlns:c16="http://schemas.microsoft.com/office/drawing/2014/chart" uri="{C3380CC4-5D6E-409C-BE32-E72D297353CC}">
              <c16:uniqueId val="{00000000-8509-426F-8E73-05A668C06CF8}"/>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(ポートフォリオ!$AT$317,ポートフォリオ!$AX$317,ポートフォリオ!$BB$317)</c:f>
              <c:numCache>
                <c:formatCode>0.0%</c:formatCode>
                <c:ptCount val="3"/>
                <c:pt idx="0">
                  <c:v>0.89931350114416475</c:v>
                </c:pt>
                <c:pt idx="1">
                  <c:v>0.89931350114416475</c:v>
                </c:pt>
                <c:pt idx="2">
                  <c:v>0.84285714285714286</c:v>
                </c:pt>
              </c:numCache>
            </c:numRef>
          </c:val>
          <c:smooth val="0"/>
          <c:extLst>
            <c:ext xmlns:c16="http://schemas.microsoft.com/office/drawing/2014/chart" uri="{C3380CC4-5D6E-409C-BE32-E72D297353CC}">
              <c16:uniqueId val="{00000000-F046-40D8-BC3F-D4C31F198AD9}"/>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(ポートフォリオ!$AT$320,ポートフォリオ!$AX$320,ポートフォリオ!$BB$320)</c:f>
              <c:numCache>
                <c:formatCode>0.0%</c:formatCode>
                <c:ptCount val="3"/>
                <c:pt idx="0">
                  <c:v>0.74904652936689553</c:v>
                </c:pt>
                <c:pt idx="1">
                  <c:v>0.74904652936689553</c:v>
                </c:pt>
                <c:pt idx="2">
                  <c:v>0.76190476190476186</c:v>
                </c:pt>
              </c:numCache>
            </c:numRef>
          </c:val>
          <c:smooth val="0"/>
          <c:extLst>
            <c:ext xmlns:c16="http://schemas.microsoft.com/office/drawing/2014/chart" uri="{C3380CC4-5D6E-409C-BE32-E72D297353CC}">
              <c16:uniqueId val="{00000000-9319-4145-B8F7-AD88D11C94C7}"/>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(ポートフォリオ!$AT$324,ポートフォリオ!$AX$324,ポートフォリオ!$BB$324)</c:f>
              <c:numCache>
                <c:formatCode>0.0%</c:formatCode>
                <c:ptCount val="3"/>
                <c:pt idx="0">
                  <c:v>0.86041189931350115</c:v>
                </c:pt>
                <c:pt idx="1">
                  <c:v>0.86041189931350115</c:v>
                </c:pt>
                <c:pt idx="2">
                  <c:v>0.89999999999999991</c:v>
                </c:pt>
              </c:numCache>
            </c:numRef>
          </c:val>
          <c:smooth val="0"/>
          <c:extLst>
            <c:ext xmlns:c16="http://schemas.microsoft.com/office/drawing/2014/chart" uri="{C3380CC4-5D6E-409C-BE32-E72D297353CC}">
              <c16:uniqueId val="{00000000-F85F-4770-808A-DFADEB282B20}"/>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(ポートフォリオ!$AT$327,ポートフォリオ!$AX$327,ポートフォリオ!$BB$327)</c:f>
              <c:numCache>
                <c:formatCode>0.0%</c:formatCode>
                <c:ptCount val="3"/>
                <c:pt idx="0">
                  <c:v>0.85183066361556059</c:v>
                </c:pt>
                <c:pt idx="1">
                  <c:v>0.85183066361556059</c:v>
                </c:pt>
                <c:pt idx="2">
                  <c:v>0.95000000000000007</c:v>
                </c:pt>
              </c:numCache>
            </c:numRef>
          </c:val>
          <c:smooth val="0"/>
          <c:extLst>
            <c:ext xmlns:c16="http://schemas.microsoft.com/office/drawing/2014/chart" uri="{C3380CC4-5D6E-409C-BE32-E72D297353CC}">
              <c16:uniqueId val="{00000000-A966-4997-9DD6-A500505D9361}"/>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(ポートフォリオ!$AT$332,ポートフォリオ!$AX$332,ポートフォリオ!$BB$332)</c:f>
              <c:numCache>
                <c:formatCode>0.0%</c:formatCode>
                <c:ptCount val="3"/>
                <c:pt idx="0">
                  <c:v>0.87356979405034318</c:v>
                </c:pt>
                <c:pt idx="1">
                  <c:v>0.87356979405034318</c:v>
                </c:pt>
                <c:pt idx="2">
                  <c:v>0.90714285714285725</c:v>
                </c:pt>
              </c:numCache>
            </c:numRef>
          </c:val>
          <c:smooth val="0"/>
          <c:extLst>
            <c:ext xmlns:c16="http://schemas.microsoft.com/office/drawing/2014/chart" uri="{C3380CC4-5D6E-409C-BE32-E72D297353CC}">
              <c16:uniqueId val="{00000000-A6C2-4169-9A97-E200C26DF733}"/>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(ポートフォリオ!$AT$343,ポートフォリオ!$AX$343,ポートフォリオ!$BB$343)</c:f>
              <c:numCache>
                <c:formatCode>0.0%</c:formatCode>
                <c:ptCount val="3"/>
                <c:pt idx="0">
                  <c:v>0.80617577197149648</c:v>
                </c:pt>
                <c:pt idx="1">
                  <c:v>0.80617577197149648</c:v>
                </c:pt>
                <c:pt idx="2">
                  <c:v>0.68376068376068366</c:v>
                </c:pt>
              </c:numCache>
            </c:numRef>
          </c:val>
          <c:smooth val="0"/>
          <c:extLst>
            <c:ext xmlns:c16="http://schemas.microsoft.com/office/drawing/2014/chart" uri="{C3380CC4-5D6E-409C-BE32-E72D297353CC}">
              <c16:uniqueId val="{00000000-133D-4180-835F-AC0582A527FD}"/>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(ポートフォリオ!$AT$347,ポートフォリオ!$AX$347,ポートフォリオ!$BB$347)</c:f>
              <c:numCache>
                <c:formatCode>0.0%</c:formatCode>
                <c:ptCount val="3"/>
                <c:pt idx="0">
                  <c:v>0.76270783847981005</c:v>
                </c:pt>
                <c:pt idx="1">
                  <c:v>0.76270783847981005</c:v>
                </c:pt>
                <c:pt idx="2">
                  <c:v>0.73076923076923084</c:v>
                </c:pt>
              </c:numCache>
            </c:numRef>
          </c:val>
          <c:smooth val="0"/>
          <c:extLst>
            <c:ext xmlns:c16="http://schemas.microsoft.com/office/drawing/2014/chart" uri="{C3380CC4-5D6E-409C-BE32-E72D297353CC}">
              <c16:uniqueId val="{00000000-1095-4F22-BA6D-3ECA1F30F47C}"/>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(ポートフォリオ!$AT$350,ポートフォリオ!$AX$350,ポートフォリオ!$BB$350)</c:f>
              <c:numCache>
                <c:formatCode>0.0%</c:formatCode>
                <c:ptCount val="3"/>
                <c:pt idx="0">
                  <c:v>0.391132224861441</c:v>
                </c:pt>
                <c:pt idx="1">
                  <c:v>0.391132224861441</c:v>
                </c:pt>
                <c:pt idx="2">
                  <c:v>0.37606837606837606</c:v>
                </c:pt>
              </c:numCache>
            </c:numRef>
          </c:val>
          <c:smooth val="0"/>
          <c:extLst>
            <c:ext xmlns:c16="http://schemas.microsoft.com/office/drawing/2014/chart" uri="{C3380CC4-5D6E-409C-BE32-E72D297353CC}">
              <c16:uniqueId val="{00000000-AE4A-468E-B2A0-0CE77F0B1A89}"/>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(ポートフォリオ!$AT$354,ポートフォリオ!$AX$354,ポートフォリオ!$BB$354)</c:f>
              <c:numCache>
                <c:formatCode>0.0%</c:formatCode>
                <c:ptCount val="3"/>
                <c:pt idx="0">
                  <c:v>0.63444180522565319</c:v>
                </c:pt>
                <c:pt idx="1">
                  <c:v>0.63444180522565319</c:v>
                </c:pt>
                <c:pt idx="2">
                  <c:v>0.65384615384615385</c:v>
                </c:pt>
              </c:numCache>
            </c:numRef>
          </c:val>
          <c:smooth val="0"/>
          <c:extLst>
            <c:ext xmlns:c16="http://schemas.microsoft.com/office/drawing/2014/chart" uri="{C3380CC4-5D6E-409C-BE32-E72D297353CC}">
              <c16:uniqueId val="{00000000-417D-4D6B-BE86-9CB6CAD0E96F}"/>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(ポートフォリオ!$AT$357,ポートフォリオ!$AX$357,ポートフォリオ!$BB$357)</c:f>
              <c:numCache>
                <c:formatCode>0.0%</c:formatCode>
                <c:ptCount val="3"/>
                <c:pt idx="0">
                  <c:v>0.68194774346793352</c:v>
                </c:pt>
                <c:pt idx="1">
                  <c:v>0.68194774346793352</c:v>
                </c:pt>
                <c:pt idx="2">
                  <c:v>0.69230769230769229</c:v>
                </c:pt>
              </c:numCache>
            </c:numRef>
          </c:val>
          <c:smooth val="0"/>
          <c:extLst>
            <c:ext xmlns:c16="http://schemas.microsoft.com/office/drawing/2014/chart" uri="{C3380CC4-5D6E-409C-BE32-E72D297353CC}">
              <c16:uniqueId val="{00000000-DF6C-4D2C-977B-E06D5C13584E}"/>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(ポートフォリオ!$AT$362,ポートフォリオ!$AX$362,ポートフォリオ!$BB$362)</c:f>
              <c:numCache>
                <c:formatCode>0.0%</c:formatCode>
                <c:ptCount val="3"/>
                <c:pt idx="0">
                  <c:v>0.5758907363420428</c:v>
                </c:pt>
                <c:pt idx="1">
                  <c:v>0.5758907363420428</c:v>
                </c:pt>
                <c:pt idx="2">
                  <c:v>0.60897435897435892</c:v>
                </c:pt>
              </c:numCache>
            </c:numRef>
          </c:val>
          <c:smooth val="0"/>
          <c:extLst>
            <c:ext xmlns:c16="http://schemas.microsoft.com/office/drawing/2014/chart" uri="{C3380CC4-5D6E-409C-BE32-E72D297353CC}">
              <c16:uniqueId val="{00000000-024A-4A80-8CAE-ED375C1B78C7}"/>
            </c:ext>
          </c:extLst>
        </c:ser>
        <c:dLbls>
          <c:showLegendKey val="0"/>
          <c:showVal val="0"/>
          <c:showCatName val="0"/>
          <c:showSerName val="0"/>
          <c:showPercent val="0"/>
          <c:showBubbleSize val="0"/>
        </c:dLbls>
        <c:marker val="1"/>
        <c:smooth val="0"/>
        <c:axId val="274151823"/>
        <c:axId val="1363997744"/>
      </c:lineChart>
      <c:catAx>
        <c:axId val="274151823"/>
        <c:scaling>
          <c:orientation val="minMax"/>
        </c:scaling>
        <c:delete val="1"/>
        <c:axPos val="b"/>
        <c:numFmt formatCode="General" sourceLinked="1"/>
        <c:majorTickMark val="none"/>
        <c:minorTickMark val="none"/>
        <c:tickLblPos val="nextTo"/>
        <c:crossAx val="1363997744"/>
        <c:crosses val="autoZero"/>
        <c:auto val="1"/>
        <c:lblAlgn val="ctr"/>
        <c:lblOffset val="100"/>
        <c:noMultiLvlLbl val="0"/>
      </c:catAx>
      <c:valAx>
        <c:axId val="13639977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7415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354803491502263"/>
          <c:y val="0.10047389645246443"/>
          <c:w val="0.74661736900783526"/>
          <c:h val="0.69669189915895591"/>
        </c:manualLayout>
      </c:layout>
      <c:doughnutChart>
        <c:varyColors val="1"/>
        <c:ser>
          <c:idx val="1"/>
          <c:order val="0"/>
          <c:tx>
            <c:strRef>
              <c:f>ポートフォリオ!$BR$17</c:f>
              <c:strCache>
                <c:ptCount val="1"/>
                <c:pt idx="0">
                  <c:v>地域平均</c:v>
                </c:pt>
              </c:strCache>
            </c:strRef>
          </c:tx>
          <c:dPt>
            <c:idx val="0"/>
            <c:bubble3D val="0"/>
            <c:spPr>
              <a:solidFill>
                <a:srgbClr val="FF9999">
                  <a:alpha val="69804"/>
                </a:srgbClr>
              </a:solidFill>
              <a:ln>
                <a:noFill/>
              </a:ln>
              <a:effectLst/>
            </c:spPr>
            <c:extLst>
              <c:ext xmlns:c16="http://schemas.microsoft.com/office/drawing/2014/chart" uri="{C3380CC4-5D6E-409C-BE32-E72D297353CC}">
                <c16:uniqueId val="{00000001-8021-430F-818C-8F7EFBF3D45F}"/>
              </c:ext>
            </c:extLst>
          </c:dPt>
          <c:dPt>
            <c:idx val="1"/>
            <c:bubble3D val="0"/>
            <c:spPr>
              <a:solidFill>
                <a:srgbClr val="EAEAEA"/>
              </a:solidFill>
              <a:ln>
                <a:noFill/>
              </a:ln>
              <a:effectLst/>
            </c:spPr>
            <c:extLst>
              <c:ext xmlns:c16="http://schemas.microsoft.com/office/drawing/2014/chart" uri="{C3380CC4-5D6E-409C-BE32-E72D297353CC}">
                <c16:uniqueId val="{00000003-8021-430F-818C-8F7EFBF3D45F}"/>
              </c:ext>
            </c:extLst>
          </c:dPt>
          <c:cat>
            <c:numRef>
              <c:f>ポートフォリオ!$BS$14:$BT$14</c:f>
              <c:numCache>
                <c:formatCode>General</c:formatCode>
                <c:ptCount val="2"/>
              </c:numCache>
            </c:numRef>
          </c:cat>
          <c:val>
            <c:numRef>
              <c:f>ポートフォリオ!$BS$17:$BT$17</c:f>
              <c:numCache>
                <c:formatCode>0.0%</c:formatCode>
                <c:ptCount val="2"/>
                <c:pt idx="0">
                  <c:v>0.84985422740524785</c:v>
                </c:pt>
                <c:pt idx="1">
                  <c:v>0.15014577259475215</c:v>
                </c:pt>
              </c:numCache>
            </c:numRef>
          </c:val>
          <c:extLst>
            <c:ext xmlns:c16="http://schemas.microsoft.com/office/drawing/2014/chart" uri="{C3380CC4-5D6E-409C-BE32-E72D297353CC}">
              <c16:uniqueId val="{00000004-8021-430F-818C-8F7EFBF3D45F}"/>
            </c:ext>
          </c:extLst>
        </c:ser>
        <c:ser>
          <c:idx val="2"/>
          <c:order val="1"/>
          <c:tx>
            <c:strRef>
              <c:f>ポートフォリオ!$BR$16</c:f>
              <c:strCache>
                <c:ptCount val="1"/>
                <c:pt idx="0">
                  <c:v>前回</c:v>
                </c:pt>
              </c:strCache>
            </c:strRef>
          </c:tx>
          <c:spPr>
            <a:solidFill>
              <a:srgbClr val="C00000">
                <a:alpha val="70000"/>
              </a:srgbClr>
            </a:solidFill>
          </c:spPr>
          <c:dPt>
            <c:idx val="0"/>
            <c:bubble3D val="0"/>
            <c:spPr>
              <a:solidFill>
                <a:srgbClr val="FF5050">
                  <a:alpha val="69804"/>
                </a:srgbClr>
              </a:solidFill>
              <a:ln>
                <a:noFill/>
              </a:ln>
              <a:effectLst/>
            </c:spPr>
            <c:extLst>
              <c:ext xmlns:c16="http://schemas.microsoft.com/office/drawing/2014/chart" uri="{C3380CC4-5D6E-409C-BE32-E72D297353CC}">
                <c16:uniqueId val="{00000006-8021-430F-818C-8F7EFBF3D45F}"/>
              </c:ext>
            </c:extLst>
          </c:dPt>
          <c:dPt>
            <c:idx val="1"/>
            <c:bubble3D val="0"/>
            <c:spPr>
              <a:solidFill>
                <a:srgbClr val="EAEAEA"/>
              </a:solidFill>
              <a:ln>
                <a:noFill/>
              </a:ln>
              <a:effectLst/>
            </c:spPr>
            <c:extLst>
              <c:ext xmlns:c16="http://schemas.microsoft.com/office/drawing/2014/chart" uri="{C3380CC4-5D6E-409C-BE32-E72D297353CC}">
                <c16:uniqueId val="{00000008-8021-430F-818C-8F7EFBF3D45F}"/>
              </c:ext>
            </c:extLst>
          </c:dPt>
          <c:cat>
            <c:numRef>
              <c:f>ポートフォリオ!$BS$14:$BT$14</c:f>
              <c:numCache>
                <c:formatCode>General</c:formatCode>
                <c:ptCount val="2"/>
              </c:numCache>
            </c:numRef>
          </c:cat>
          <c:val>
            <c:numRef>
              <c:f>ポートフォリオ!$BS$16:$BT$16</c:f>
              <c:numCache>
                <c:formatCode>0.0%</c:formatCode>
                <c:ptCount val="2"/>
                <c:pt idx="0">
                  <c:v>0.84985422740524785</c:v>
                </c:pt>
                <c:pt idx="1">
                  <c:v>0.15014577259475215</c:v>
                </c:pt>
              </c:numCache>
            </c:numRef>
          </c:val>
          <c:extLst>
            <c:ext xmlns:c16="http://schemas.microsoft.com/office/drawing/2014/chart" uri="{C3380CC4-5D6E-409C-BE32-E72D297353CC}">
              <c16:uniqueId val="{00000009-8021-430F-818C-8F7EFBF3D45F}"/>
            </c:ext>
          </c:extLst>
        </c:ser>
        <c:ser>
          <c:idx val="3"/>
          <c:order val="2"/>
          <c:tx>
            <c:strRef>
              <c:f>ポートフォリオ!$BR$15</c:f>
              <c:strCache>
                <c:ptCount val="1"/>
                <c:pt idx="0">
                  <c:v>今回</c:v>
                </c:pt>
              </c:strCache>
            </c:strRef>
          </c:tx>
          <c:dPt>
            <c:idx val="0"/>
            <c:bubble3D val="0"/>
            <c:spPr>
              <a:solidFill>
                <a:srgbClr val="C00000">
                  <a:alpha val="70000"/>
                </a:srgbClr>
              </a:solidFill>
              <a:ln>
                <a:noFill/>
              </a:ln>
              <a:effectLst/>
            </c:spPr>
            <c:extLst>
              <c:ext xmlns:c16="http://schemas.microsoft.com/office/drawing/2014/chart" uri="{C3380CC4-5D6E-409C-BE32-E72D297353CC}">
                <c16:uniqueId val="{0000000B-8021-430F-818C-8F7EFBF3D45F}"/>
              </c:ext>
            </c:extLst>
          </c:dPt>
          <c:dPt>
            <c:idx val="1"/>
            <c:bubble3D val="0"/>
            <c:spPr>
              <a:solidFill>
                <a:srgbClr val="EAEAEA"/>
              </a:solidFill>
              <a:ln>
                <a:noFill/>
              </a:ln>
              <a:effectLst/>
            </c:spPr>
            <c:extLst>
              <c:ext xmlns:c16="http://schemas.microsoft.com/office/drawing/2014/chart" uri="{C3380CC4-5D6E-409C-BE32-E72D297353CC}">
                <c16:uniqueId val="{0000000D-8021-430F-818C-8F7EFBF3D45F}"/>
              </c:ext>
            </c:extLst>
          </c:dPt>
          <c:dLbls>
            <c:dLbl>
              <c:idx val="0"/>
              <c:layout>
                <c:manualLayout>
                  <c:x val="0.17653915432904121"/>
                  <c:y val="3.7694542762775868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mn-lt"/>
                        <a:ea typeface="+mn-ea"/>
                        <a:cs typeface="+mn-cs"/>
                      </a:defRPr>
                    </a:pPr>
                    <a:fld id="{66FF1EBD-0762-4093-93AC-23B2A426B2D7}" type="VALUE">
                      <a:rPr lang="en-US" altLang="ja-JP" sz="1600" u="sng"/>
                      <a:pPr>
                        <a:defRPr sz="1600" b="1" i="0" u="none" strike="noStrike" kern="1200" baseline="0">
                          <a:solidFill>
                            <a:schemeClr val="tx1"/>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0183754322595433"/>
                      <c:h val="0.14366831754632178"/>
                    </c:manualLayout>
                  </c15:layout>
                  <c15:dlblFieldTable/>
                  <c15:showDataLabelsRange val="0"/>
                </c:ext>
                <c:ext xmlns:c16="http://schemas.microsoft.com/office/drawing/2014/chart" uri="{C3380CC4-5D6E-409C-BE32-E72D297353CC}">
                  <c16:uniqueId val="{0000000B-8021-430F-818C-8F7EFBF3D45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numRef>
              <c:f>ポートフォリオ!$BS$14:$BT$14</c:f>
              <c:numCache>
                <c:formatCode>General</c:formatCode>
                <c:ptCount val="2"/>
              </c:numCache>
            </c:numRef>
          </c:cat>
          <c:val>
            <c:numRef>
              <c:f>ポートフォリオ!$BS$15:$BT$15</c:f>
              <c:numCache>
                <c:formatCode>0.0%</c:formatCode>
                <c:ptCount val="2"/>
                <c:pt idx="0">
                  <c:v>0.89423076923076938</c:v>
                </c:pt>
                <c:pt idx="1">
                  <c:v>0.10576923076923062</c:v>
                </c:pt>
              </c:numCache>
            </c:numRef>
          </c:val>
          <c:extLst>
            <c:ext xmlns:c16="http://schemas.microsoft.com/office/drawing/2014/chart" uri="{C3380CC4-5D6E-409C-BE32-E72D297353CC}">
              <c16:uniqueId val="{0000000E-8021-430F-818C-8F7EFBF3D45F}"/>
            </c:ext>
          </c:extLst>
        </c:ser>
        <c:dLbls>
          <c:showLegendKey val="0"/>
          <c:showVal val="0"/>
          <c:showCatName val="0"/>
          <c:showSerName val="0"/>
          <c:showPercent val="0"/>
          <c:showBubbleSize val="0"/>
          <c:showLeaderLines val="0"/>
        </c:dLbls>
        <c:firstSliceAng val="0"/>
        <c:holeSize val="4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282468136930571"/>
          <c:y val="0.12017286207607933"/>
          <c:w val="0.74661736900783526"/>
          <c:h val="0.69669189915895591"/>
        </c:manualLayout>
      </c:layout>
      <c:doughnutChart>
        <c:varyColors val="1"/>
        <c:ser>
          <c:idx val="3"/>
          <c:order val="0"/>
          <c:tx>
            <c:strRef>
              <c:f>ポートフォリオ!$BR$37</c:f>
              <c:strCache>
                <c:ptCount val="1"/>
                <c:pt idx="0">
                  <c:v>地域平均</c:v>
                </c:pt>
              </c:strCache>
            </c:strRef>
          </c:tx>
          <c:dPt>
            <c:idx val="0"/>
            <c:bubble3D val="0"/>
            <c:spPr>
              <a:solidFill>
                <a:srgbClr val="FF9999">
                  <a:alpha val="69804"/>
                </a:srgbClr>
              </a:solidFill>
              <a:ln>
                <a:noFill/>
              </a:ln>
              <a:effectLst/>
            </c:spPr>
            <c:extLst>
              <c:ext xmlns:c16="http://schemas.microsoft.com/office/drawing/2014/chart" uri="{C3380CC4-5D6E-409C-BE32-E72D297353CC}">
                <c16:uniqueId val="{00000001-F81F-4180-87EC-995D5CE1648E}"/>
              </c:ext>
            </c:extLst>
          </c:dPt>
          <c:dPt>
            <c:idx val="1"/>
            <c:bubble3D val="0"/>
            <c:spPr>
              <a:solidFill>
                <a:srgbClr val="EAEAEA"/>
              </a:solidFill>
              <a:ln>
                <a:noFill/>
              </a:ln>
              <a:effectLst/>
            </c:spPr>
            <c:extLst>
              <c:ext xmlns:c16="http://schemas.microsoft.com/office/drawing/2014/chart" uri="{C3380CC4-5D6E-409C-BE32-E72D297353CC}">
                <c16:uniqueId val="{00000003-F81F-4180-87EC-995D5CE1648E}"/>
              </c:ext>
            </c:extLst>
          </c:dPt>
          <c:cat>
            <c:numRef>
              <c:f>ポートフォリオ!$BS$34:$BT$34</c:f>
              <c:numCache>
                <c:formatCode>General</c:formatCode>
                <c:ptCount val="2"/>
              </c:numCache>
            </c:numRef>
          </c:cat>
          <c:val>
            <c:numRef>
              <c:f>ポートフォリオ!$BS$37:$BT$37</c:f>
              <c:numCache>
                <c:formatCode>0.0%</c:formatCode>
                <c:ptCount val="2"/>
                <c:pt idx="0">
                  <c:v>0.76530612244897966</c:v>
                </c:pt>
                <c:pt idx="1">
                  <c:v>0.23469387755102034</c:v>
                </c:pt>
              </c:numCache>
            </c:numRef>
          </c:val>
          <c:extLst>
            <c:ext xmlns:c16="http://schemas.microsoft.com/office/drawing/2014/chart" uri="{C3380CC4-5D6E-409C-BE32-E72D297353CC}">
              <c16:uniqueId val="{00000004-F81F-4180-87EC-995D5CE1648E}"/>
            </c:ext>
          </c:extLst>
        </c:ser>
        <c:ser>
          <c:idx val="2"/>
          <c:order val="1"/>
          <c:tx>
            <c:strRef>
              <c:f>ポートフォリオ!$BR$36</c:f>
              <c:strCache>
                <c:ptCount val="1"/>
                <c:pt idx="0">
                  <c:v>前回</c:v>
                </c:pt>
              </c:strCache>
            </c:strRef>
          </c:tx>
          <c:dPt>
            <c:idx val="0"/>
            <c:bubble3D val="0"/>
            <c:spPr>
              <a:solidFill>
                <a:srgbClr val="FF5050">
                  <a:alpha val="69804"/>
                </a:srgbClr>
              </a:solidFill>
              <a:ln>
                <a:noFill/>
              </a:ln>
              <a:effectLst/>
            </c:spPr>
            <c:extLst>
              <c:ext xmlns:c16="http://schemas.microsoft.com/office/drawing/2014/chart" uri="{C3380CC4-5D6E-409C-BE32-E72D297353CC}">
                <c16:uniqueId val="{00000006-F81F-4180-87EC-995D5CE1648E}"/>
              </c:ext>
            </c:extLst>
          </c:dPt>
          <c:dPt>
            <c:idx val="1"/>
            <c:bubble3D val="0"/>
            <c:spPr>
              <a:solidFill>
                <a:srgbClr val="EAEAEA"/>
              </a:solidFill>
              <a:ln>
                <a:noFill/>
              </a:ln>
              <a:effectLst/>
            </c:spPr>
            <c:extLst>
              <c:ext xmlns:c16="http://schemas.microsoft.com/office/drawing/2014/chart" uri="{C3380CC4-5D6E-409C-BE32-E72D297353CC}">
                <c16:uniqueId val="{00000008-F81F-4180-87EC-995D5CE1648E}"/>
              </c:ext>
            </c:extLst>
          </c:dPt>
          <c:cat>
            <c:numRef>
              <c:f>ポートフォリオ!$BS$34:$BT$34</c:f>
              <c:numCache>
                <c:formatCode>General</c:formatCode>
                <c:ptCount val="2"/>
              </c:numCache>
            </c:numRef>
          </c:cat>
          <c:val>
            <c:numRef>
              <c:f>ポートフォリオ!$BS$36:$BT$36</c:f>
              <c:numCache>
                <c:formatCode>0.0%</c:formatCode>
                <c:ptCount val="2"/>
                <c:pt idx="0">
                  <c:v>0.76530612244897966</c:v>
                </c:pt>
                <c:pt idx="1">
                  <c:v>0.23469387755102034</c:v>
                </c:pt>
              </c:numCache>
            </c:numRef>
          </c:val>
          <c:extLst>
            <c:ext xmlns:c16="http://schemas.microsoft.com/office/drawing/2014/chart" uri="{C3380CC4-5D6E-409C-BE32-E72D297353CC}">
              <c16:uniqueId val="{00000009-F81F-4180-87EC-995D5CE1648E}"/>
            </c:ext>
          </c:extLst>
        </c:ser>
        <c:ser>
          <c:idx val="1"/>
          <c:order val="2"/>
          <c:tx>
            <c:strRef>
              <c:f>ポートフォリオ!$BR$35</c:f>
              <c:strCache>
                <c:ptCount val="1"/>
                <c:pt idx="0">
                  <c:v>今回</c:v>
                </c:pt>
              </c:strCache>
            </c:strRef>
          </c:tx>
          <c:dPt>
            <c:idx val="0"/>
            <c:bubble3D val="0"/>
            <c:spPr>
              <a:solidFill>
                <a:srgbClr val="C00000">
                  <a:alpha val="70000"/>
                </a:srgbClr>
              </a:solidFill>
              <a:ln>
                <a:noFill/>
              </a:ln>
              <a:effectLst/>
            </c:spPr>
            <c:extLst>
              <c:ext xmlns:c16="http://schemas.microsoft.com/office/drawing/2014/chart" uri="{C3380CC4-5D6E-409C-BE32-E72D297353CC}">
                <c16:uniqueId val="{0000000B-F81F-4180-87EC-995D5CE1648E}"/>
              </c:ext>
            </c:extLst>
          </c:dPt>
          <c:dPt>
            <c:idx val="1"/>
            <c:bubble3D val="0"/>
            <c:spPr>
              <a:solidFill>
                <a:srgbClr val="EAEAEA"/>
              </a:solidFill>
              <a:ln>
                <a:noFill/>
              </a:ln>
              <a:effectLst/>
            </c:spPr>
            <c:extLst>
              <c:ext xmlns:c16="http://schemas.microsoft.com/office/drawing/2014/chart" uri="{C3380CC4-5D6E-409C-BE32-E72D297353CC}">
                <c16:uniqueId val="{0000000D-F81F-4180-87EC-995D5CE1648E}"/>
              </c:ext>
            </c:extLst>
          </c:dPt>
          <c:dLbls>
            <c:dLbl>
              <c:idx val="0"/>
              <c:layout>
                <c:manualLayout>
                  <c:x val="0.29262643106706188"/>
                  <c:y val="5.6568844665637559E-2"/>
                </c:manualLayout>
              </c:layout>
              <c:tx>
                <c:rich>
                  <a:bodyPr rot="0" spcFirstLastPara="1" vertOverflow="ellipsis" vert="horz" wrap="square" lIns="38100" tIns="19050" rIns="38100" bIns="19050" anchor="ctr" anchorCtr="1">
                    <a:noAutofit/>
                  </a:bodyPr>
                  <a:lstStyle/>
                  <a:p>
                    <a:pPr>
                      <a:defRPr sz="1600" b="1" i="0" u="sng" strike="noStrike" kern="1200" baseline="0">
                        <a:solidFill>
                          <a:schemeClr val="tx1"/>
                        </a:solidFill>
                        <a:latin typeface="+mn-lt"/>
                        <a:ea typeface="+mn-ea"/>
                        <a:cs typeface="+mn-cs"/>
                      </a:defRPr>
                    </a:pPr>
                    <a:fld id="{145EBE83-6B5B-47B3-BBBB-A580250ABA2E}" type="VALUE">
                      <a:rPr lang="en-US" altLang="ja-JP" sz="1600" u="sng"/>
                      <a:pPr>
                        <a:defRPr sz="1600" b="1" u="sng"/>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600" b="1" i="0" u="sng"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3921234164409626"/>
                      <c:h val="0.20081833032204865"/>
                    </c:manualLayout>
                  </c15:layout>
                  <c15:dlblFieldTable/>
                  <c15:showDataLabelsRange val="0"/>
                </c:ext>
                <c:ext xmlns:c16="http://schemas.microsoft.com/office/drawing/2014/chart" uri="{C3380CC4-5D6E-409C-BE32-E72D297353CC}">
                  <c16:uniqueId val="{0000000B-F81F-4180-87EC-995D5CE1648E}"/>
                </c:ext>
              </c:extLst>
            </c:dLbl>
            <c:spPr>
              <a:noFill/>
              <a:ln>
                <a:noFill/>
              </a:ln>
              <a:effectLst/>
            </c:spPr>
            <c:txPr>
              <a:bodyPr rot="0" spcFirstLastPara="1" vertOverflow="ellipsis" vert="horz" wrap="square" lIns="38100" tIns="19050" rIns="38100" bIns="19050" anchor="ctr" anchorCtr="1">
                <a:spAutoFit/>
              </a:bodyPr>
              <a:lstStyle/>
              <a:p>
                <a:pPr>
                  <a:defRPr sz="1600" b="1" i="0" u="sng"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numRef>
              <c:f>ポートフォリオ!$BS$34:$BT$34</c:f>
              <c:numCache>
                <c:formatCode>General</c:formatCode>
                <c:ptCount val="2"/>
              </c:numCache>
            </c:numRef>
          </c:cat>
          <c:val>
            <c:numRef>
              <c:f>ポートフォリオ!$BS$35:$BT$35</c:f>
              <c:numCache>
                <c:formatCode>0.0%</c:formatCode>
                <c:ptCount val="2"/>
                <c:pt idx="0">
                  <c:v>0.82692307692307698</c:v>
                </c:pt>
                <c:pt idx="1">
                  <c:v>0.17307692307692302</c:v>
                </c:pt>
              </c:numCache>
            </c:numRef>
          </c:val>
          <c:extLst>
            <c:ext xmlns:c16="http://schemas.microsoft.com/office/drawing/2014/chart" uri="{C3380CC4-5D6E-409C-BE32-E72D297353CC}">
              <c16:uniqueId val="{0000000E-F81F-4180-87EC-995D5CE1648E}"/>
            </c:ext>
          </c:extLst>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282468136930571"/>
          <c:y val="0.12017286207607933"/>
          <c:w val="0.74661736900783526"/>
          <c:h val="0.69669189915895591"/>
        </c:manualLayout>
      </c:layout>
      <c:doughnutChart>
        <c:varyColors val="1"/>
        <c:ser>
          <c:idx val="3"/>
          <c:order val="0"/>
          <c:tx>
            <c:strRef>
              <c:f>ポートフォリオ!$BR$32</c:f>
              <c:strCache>
                <c:ptCount val="1"/>
                <c:pt idx="0">
                  <c:v>地域平均</c:v>
                </c:pt>
              </c:strCache>
            </c:strRef>
          </c:tx>
          <c:dPt>
            <c:idx val="0"/>
            <c:bubble3D val="0"/>
            <c:spPr>
              <a:solidFill>
                <a:srgbClr val="FF9999">
                  <a:alpha val="69804"/>
                </a:srgbClr>
              </a:solidFill>
              <a:ln>
                <a:noFill/>
              </a:ln>
              <a:effectLst/>
            </c:spPr>
            <c:extLst>
              <c:ext xmlns:c16="http://schemas.microsoft.com/office/drawing/2014/chart" uri="{C3380CC4-5D6E-409C-BE32-E72D297353CC}">
                <c16:uniqueId val="{00000001-61BD-4EDF-AF8C-4AC6449EC67E}"/>
              </c:ext>
            </c:extLst>
          </c:dPt>
          <c:dPt>
            <c:idx val="1"/>
            <c:bubble3D val="0"/>
            <c:spPr>
              <a:solidFill>
                <a:srgbClr val="EAEAEA"/>
              </a:solidFill>
              <a:ln>
                <a:noFill/>
              </a:ln>
              <a:effectLst/>
            </c:spPr>
            <c:extLst>
              <c:ext xmlns:c16="http://schemas.microsoft.com/office/drawing/2014/chart" uri="{C3380CC4-5D6E-409C-BE32-E72D297353CC}">
                <c16:uniqueId val="{00000003-61BD-4EDF-AF8C-4AC6449EC67E}"/>
              </c:ext>
            </c:extLst>
          </c:dPt>
          <c:cat>
            <c:numRef>
              <c:f>ポートフォリオ!$BS$29:$BT$29</c:f>
              <c:numCache>
                <c:formatCode>General</c:formatCode>
                <c:ptCount val="2"/>
              </c:numCache>
            </c:numRef>
          </c:cat>
          <c:val>
            <c:numRef>
              <c:f>ポートフォリオ!$BS$32:$BT$32</c:f>
              <c:numCache>
                <c:formatCode>0.0%</c:formatCode>
                <c:ptCount val="2"/>
                <c:pt idx="0">
                  <c:v>0.90495626822157438</c:v>
                </c:pt>
                <c:pt idx="1">
                  <c:v>9.5043731778425622E-2</c:v>
                </c:pt>
              </c:numCache>
            </c:numRef>
          </c:val>
          <c:extLst>
            <c:ext xmlns:c16="http://schemas.microsoft.com/office/drawing/2014/chart" uri="{C3380CC4-5D6E-409C-BE32-E72D297353CC}">
              <c16:uniqueId val="{00000004-61BD-4EDF-AF8C-4AC6449EC67E}"/>
            </c:ext>
          </c:extLst>
        </c:ser>
        <c:ser>
          <c:idx val="2"/>
          <c:order val="1"/>
          <c:tx>
            <c:strRef>
              <c:f>ポートフォリオ!$BR$31</c:f>
              <c:strCache>
                <c:ptCount val="1"/>
                <c:pt idx="0">
                  <c:v>前回</c:v>
                </c:pt>
              </c:strCache>
            </c:strRef>
          </c:tx>
          <c:dPt>
            <c:idx val="0"/>
            <c:bubble3D val="0"/>
            <c:spPr>
              <a:solidFill>
                <a:srgbClr val="FF5050">
                  <a:alpha val="69804"/>
                </a:srgbClr>
              </a:solidFill>
              <a:ln>
                <a:noFill/>
              </a:ln>
              <a:effectLst/>
            </c:spPr>
            <c:extLst>
              <c:ext xmlns:c16="http://schemas.microsoft.com/office/drawing/2014/chart" uri="{C3380CC4-5D6E-409C-BE32-E72D297353CC}">
                <c16:uniqueId val="{00000006-61BD-4EDF-AF8C-4AC6449EC67E}"/>
              </c:ext>
            </c:extLst>
          </c:dPt>
          <c:dPt>
            <c:idx val="1"/>
            <c:bubble3D val="0"/>
            <c:spPr>
              <a:solidFill>
                <a:srgbClr val="EAEAEA"/>
              </a:solidFill>
              <a:ln>
                <a:noFill/>
              </a:ln>
              <a:effectLst/>
            </c:spPr>
            <c:extLst>
              <c:ext xmlns:c16="http://schemas.microsoft.com/office/drawing/2014/chart" uri="{C3380CC4-5D6E-409C-BE32-E72D297353CC}">
                <c16:uniqueId val="{00000008-61BD-4EDF-AF8C-4AC6449EC67E}"/>
              </c:ext>
            </c:extLst>
          </c:dPt>
          <c:cat>
            <c:numRef>
              <c:f>ポートフォリオ!$BS$29:$BT$29</c:f>
              <c:numCache>
                <c:formatCode>General</c:formatCode>
                <c:ptCount val="2"/>
              </c:numCache>
            </c:numRef>
          </c:cat>
          <c:val>
            <c:numRef>
              <c:f>ポートフォリオ!$BS$31:$BT$31</c:f>
              <c:numCache>
                <c:formatCode>0.0%</c:formatCode>
                <c:ptCount val="2"/>
                <c:pt idx="0">
                  <c:v>0.90495626822157438</c:v>
                </c:pt>
                <c:pt idx="1">
                  <c:v>9.5043731778425622E-2</c:v>
                </c:pt>
              </c:numCache>
            </c:numRef>
          </c:val>
          <c:extLst>
            <c:ext xmlns:c16="http://schemas.microsoft.com/office/drawing/2014/chart" uri="{C3380CC4-5D6E-409C-BE32-E72D297353CC}">
              <c16:uniqueId val="{00000009-61BD-4EDF-AF8C-4AC6449EC67E}"/>
            </c:ext>
          </c:extLst>
        </c:ser>
        <c:ser>
          <c:idx val="1"/>
          <c:order val="2"/>
          <c:tx>
            <c:strRef>
              <c:f>ポートフォリオ!$BR$30</c:f>
              <c:strCache>
                <c:ptCount val="1"/>
                <c:pt idx="0">
                  <c:v>今回</c:v>
                </c:pt>
              </c:strCache>
            </c:strRef>
          </c:tx>
          <c:dPt>
            <c:idx val="0"/>
            <c:bubble3D val="0"/>
            <c:spPr>
              <a:solidFill>
                <a:srgbClr val="C00000">
                  <a:alpha val="70000"/>
                </a:srgbClr>
              </a:solidFill>
              <a:ln>
                <a:noFill/>
              </a:ln>
              <a:effectLst/>
            </c:spPr>
            <c:extLst>
              <c:ext xmlns:c16="http://schemas.microsoft.com/office/drawing/2014/chart" uri="{C3380CC4-5D6E-409C-BE32-E72D297353CC}">
                <c16:uniqueId val="{0000000B-61BD-4EDF-AF8C-4AC6449EC67E}"/>
              </c:ext>
            </c:extLst>
          </c:dPt>
          <c:dPt>
            <c:idx val="1"/>
            <c:bubble3D val="0"/>
            <c:spPr>
              <a:solidFill>
                <a:srgbClr val="EAEAEA"/>
              </a:solidFill>
              <a:ln>
                <a:noFill/>
              </a:ln>
              <a:effectLst/>
            </c:spPr>
            <c:extLst>
              <c:ext xmlns:c16="http://schemas.microsoft.com/office/drawing/2014/chart" uri="{C3380CC4-5D6E-409C-BE32-E72D297353CC}">
                <c16:uniqueId val="{0000000D-61BD-4EDF-AF8C-4AC6449EC67E}"/>
              </c:ext>
            </c:extLst>
          </c:dPt>
          <c:dLbls>
            <c:dLbl>
              <c:idx val="0"/>
              <c:layout>
                <c:manualLayout>
                  <c:x val="0.11502222025929"/>
                  <c:y val="2.7079645545863635E-2"/>
                </c:manualLayout>
              </c:layout>
              <c:tx>
                <c:rich>
                  <a:bodyPr rot="0" spcFirstLastPara="1" vertOverflow="ellipsis" vert="horz" wrap="square" lIns="38100" tIns="19050" rIns="38100" bIns="19050" anchor="ctr" anchorCtr="0">
                    <a:noAutofit/>
                  </a:bodyPr>
                  <a:lstStyle/>
                  <a:p>
                    <a:pPr algn="r">
                      <a:defRPr sz="1600" b="1" i="0" u="none" strike="noStrike" kern="1200" baseline="0">
                        <a:solidFill>
                          <a:schemeClr val="tx1"/>
                        </a:solidFill>
                        <a:latin typeface="+mn-lt"/>
                        <a:ea typeface="+mn-ea"/>
                        <a:cs typeface="+mn-cs"/>
                      </a:defRPr>
                    </a:pPr>
                    <a:fld id="{DE655FD9-2483-4ACF-A96C-D6B491E268EC}" type="VALUE">
                      <a:rPr lang="en-US" altLang="ja-JP" sz="1600" u="sng"/>
                      <a:pPr algn="r">
                        <a:defRPr sz="1600" b="1"/>
                      </a:pPr>
                      <a:t>[値]</a:t>
                    </a:fld>
                    <a:endParaRPr lang="ja-JP" altLang="en-US"/>
                  </a:p>
                </c:rich>
              </c:tx>
              <c:spPr>
                <a:noFill/>
                <a:ln>
                  <a:noFill/>
                </a:ln>
                <a:effectLst/>
              </c:spPr>
              <c:txPr>
                <a:bodyPr rot="0" spcFirstLastPara="1" vertOverflow="ellipsis" vert="horz" wrap="square" lIns="38100" tIns="19050" rIns="38100" bIns="19050" anchor="ctr" anchorCtr="0">
                  <a:noAutofit/>
                </a:bodyPr>
                <a:lstStyle/>
                <a:p>
                  <a:pPr algn="r">
                    <a:defRPr sz="16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49716263463161392"/>
                      <c:h val="0.16176661903644776"/>
                    </c:manualLayout>
                  </c15:layout>
                  <c15:dlblFieldTable/>
                  <c15:showDataLabelsRange val="0"/>
                </c:ext>
                <c:ext xmlns:c16="http://schemas.microsoft.com/office/drawing/2014/chart" uri="{C3380CC4-5D6E-409C-BE32-E72D297353CC}">
                  <c16:uniqueId val="{0000000B-61BD-4EDF-AF8C-4AC6449EC67E}"/>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numRef>
              <c:f>ポートフォリオ!$BS$29:$BT$29</c:f>
              <c:numCache>
                <c:formatCode>General</c:formatCode>
                <c:ptCount val="2"/>
              </c:numCache>
            </c:numRef>
          </c:cat>
          <c:val>
            <c:numRef>
              <c:f>ポートフォリオ!$BS$30:$BT$30</c:f>
              <c:numCache>
                <c:formatCode>0.0%</c:formatCode>
                <c:ptCount val="2"/>
                <c:pt idx="0">
                  <c:v>0.9</c:v>
                </c:pt>
                <c:pt idx="1">
                  <c:v>9.9999999999999978E-2</c:v>
                </c:pt>
              </c:numCache>
            </c:numRef>
          </c:val>
          <c:extLst>
            <c:ext xmlns:c16="http://schemas.microsoft.com/office/drawing/2014/chart" uri="{C3380CC4-5D6E-409C-BE32-E72D297353CC}">
              <c16:uniqueId val="{0000000E-61BD-4EDF-AF8C-4AC6449EC67E}"/>
            </c:ext>
          </c:extLst>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3885515417839508"/>
          <c:y val="0.10543179941232356"/>
          <c:w val="0.74661736900783526"/>
          <c:h val="0.69669189915895591"/>
        </c:manualLayout>
      </c:layout>
      <c:doughnutChart>
        <c:varyColors val="1"/>
        <c:ser>
          <c:idx val="1"/>
          <c:order val="0"/>
          <c:tx>
            <c:strRef>
              <c:f>ポートフォリオ!$BR$27</c:f>
              <c:strCache>
                <c:ptCount val="1"/>
                <c:pt idx="0">
                  <c:v>地域平均</c:v>
                </c:pt>
              </c:strCache>
            </c:strRef>
          </c:tx>
          <c:dPt>
            <c:idx val="0"/>
            <c:bubble3D val="0"/>
            <c:spPr>
              <a:solidFill>
                <a:srgbClr val="FF9999">
                  <a:alpha val="69804"/>
                </a:srgbClr>
              </a:solidFill>
              <a:ln>
                <a:noFill/>
              </a:ln>
              <a:effectLst/>
            </c:spPr>
            <c:extLst>
              <c:ext xmlns:c16="http://schemas.microsoft.com/office/drawing/2014/chart" uri="{C3380CC4-5D6E-409C-BE32-E72D297353CC}">
                <c16:uniqueId val="{00000001-5E7E-4BCC-AD5A-2ECABF58A9A4}"/>
              </c:ext>
            </c:extLst>
          </c:dPt>
          <c:dPt>
            <c:idx val="1"/>
            <c:bubble3D val="0"/>
            <c:spPr>
              <a:solidFill>
                <a:srgbClr val="EAEAEA"/>
              </a:solidFill>
              <a:ln>
                <a:noFill/>
              </a:ln>
              <a:effectLst/>
            </c:spPr>
            <c:extLst>
              <c:ext xmlns:c16="http://schemas.microsoft.com/office/drawing/2014/chart" uri="{C3380CC4-5D6E-409C-BE32-E72D297353CC}">
                <c16:uniqueId val="{00000003-5E7E-4BCC-AD5A-2ECABF58A9A4}"/>
              </c:ext>
            </c:extLst>
          </c:dPt>
          <c:cat>
            <c:numRef>
              <c:f>ポートフォリオ!$BS$24:$BT$24</c:f>
              <c:numCache>
                <c:formatCode>General</c:formatCode>
                <c:ptCount val="2"/>
              </c:numCache>
            </c:numRef>
          </c:cat>
          <c:val>
            <c:numRef>
              <c:f>ポートフォリオ!$BS$27:$BT$27</c:f>
              <c:numCache>
                <c:formatCode>0.0%</c:formatCode>
                <c:ptCount val="2"/>
                <c:pt idx="0">
                  <c:v>0.84198250728862978</c:v>
                </c:pt>
                <c:pt idx="1">
                  <c:v>0.15801749271137022</c:v>
                </c:pt>
              </c:numCache>
            </c:numRef>
          </c:val>
          <c:extLst>
            <c:ext xmlns:c16="http://schemas.microsoft.com/office/drawing/2014/chart" uri="{C3380CC4-5D6E-409C-BE32-E72D297353CC}">
              <c16:uniqueId val="{00000004-5E7E-4BCC-AD5A-2ECABF58A9A4}"/>
            </c:ext>
          </c:extLst>
        </c:ser>
        <c:ser>
          <c:idx val="0"/>
          <c:order val="1"/>
          <c:tx>
            <c:strRef>
              <c:f>ポートフォリオ!$BR$26</c:f>
              <c:strCache>
                <c:ptCount val="1"/>
                <c:pt idx="0">
                  <c:v>前回</c:v>
                </c:pt>
              </c:strCache>
            </c:strRef>
          </c:tx>
          <c:dPt>
            <c:idx val="0"/>
            <c:bubble3D val="0"/>
            <c:spPr>
              <a:solidFill>
                <a:srgbClr val="FF5050">
                  <a:alpha val="69804"/>
                </a:srgbClr>
              </a:solidFill>
              <a:ln>
                <a:noFill/>
              </a:ln>
              <a:effectLst/>
            </c:spPr>
            <c:extLst>
              <c:ext xmlns:c16="http://schemas.microsoft.com/office/drawing/2014/chart" uri="{C3380CC4-5D6E-409C-BE32-E72D297353CC}">
                <c16:uniqueId val="{00000006-5E7E-4BCC-AD5A-2ECABF58A9A4}"/>
              </c:ext>
            </c:extLst>
          </c:dPt>
          <c:dPt>
            <c:idx val="1"/>
            <c:bubble3D val="0"/>
            <c:spPr>
              <a:solidFill>
                <a:srgbClr val="EAEAEA"/>
              </a:solidFill>
              <a:ln>
                <a:noFill/>
              </a:ln>
              <a:effectLst/>
            </c:spPr>
            <c:extLst>
              <c:ext xmlns:c16="http://schemas.microsoft.com/office/drawing/2014/chart" uri="{C3380CC4-5D6E-409C-BE32-E72D297353CC}">
                <c16:uniqueId val="{00000008-5E7E-4BCC-AD5A-2ECABF58A9A4}"/>
              </c:ext>
            </c:extLst>
          </c:dPt>
          <c:cat>
            <c:numRef>
              <c:f>ポートフォリオ!$BS$24:$BT$24</c:f>
              <c:numCache>
                <c:formatCode>General</c:formatCode>
                <c:ptCount val="2"/>
              </c:numCache>
            </c:numRef>
          </c:cat>
          <c:val>
            <c:numRef>
              <c:f>ポートフォリオ!$BS$26:$BT$26</c:f>
              <c:numCache>
                <c:formatCode>0.0%</c:formatCode>
                <c:ptCount val="2"/>
                <c:pt idx="0">
                  <c:v>0.84198250728862978</c:v>
                </c:pt>
                <c:pt idx="1">
                  <c:v>0.15801749271137022</c:v>
                </c:pt>
              </c:numCache>
            </c:numRef>
          </c:val>
          <c:extLst>
            <c:ext xmlns:c16="http://schemas.microsoft.com/office/drawing/2014/chart" uri="{C3380CC4-5D6E-409C-BE32-E72D297353CC}">
              <c16:uniqueId val="{00000009-5E7E-4BCC-AD5A-2ECABF58A9A4}"/>
            </c:ext>
          </c:extLst>
        </c:ser>
        <c:ser>
          <c:idx val="3"/>
          <c:order val="2"/>
          <c:tx>
            <c:strRef>
              <c:f>ポートフォリオ!$BR$25</c:f>
              <c:strCache>
                <c:ptCount val="1"/>
                <c:pt idx="0">
                  <c:v>今回</c:v>
                </c:pt>
              </c:strCache>
            </c:strRef>
          </c:tx>
          <c:dPt>
            <c:idx val="0"/>
            <c:bubble3D val="0"/>
            <c:spPr>
              <a:solidFill>
                <a:srgbClr val="C00000">
                  <a:alpha val="70000"/>
                </a:srgbClr>
              </a:solidFill>
              <a:ln>
                <a:noFill/>
              </a:ln>
              <a:effectLst/>
            </c:spPr>
            <c:extLst>
              <c:ext xmlns:c16="http://schemas.microsoft.com/office/drawing/2014/chart" uri="{C3380CC4-5D6E-409C-BE32-E72D297353CC}">
                <c16:uniqueId val="{0000000B-5E7E-4BCC-AD5A-2ECABF58A9A4}"/>
              </c:ext>
            </c:extLst>
          </c:dPt>
          <c:dPt>
            <c:idx val="1"/>
            <c:bubble3D val="0"/>
            <c:spPr>
              <a:solidFill>
                <a:srgbClr val="EAEAEA"/>
              </a:solidFill>
              <a:ln>
                <a:noFill/>
              </a:ln>
              <a:effectLst/>
            </c:spPr>
            <c:extLst>
              <c:ext xmlns:c16="http://schemas.microsoft.com/office/drawing/2014/chart" uri="{C3380CC4-5D6E-409C-BE32-E72D297353CC}">
                <c16:uniqueId val="{0000000D-5E7E-4BCC-AD5A-2ECABF58A9A4}"/>
              </c:ext>
            </c:extLst>
          </c:dPt>
          <c:dLbls>
            <c:dLbl>
              <c:idx val="0"/>
              <c:layout>
                <c:manualLayout>
                  <c:x val="0.27893454877316204"/>
                  <c:y val="5.2585656514365225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mn-lt"/>
                        <a:ea typeface="+mn-ea"/>
                        <a:cs typeface="+mn-cs"/>
                      </a:defRPr>
                    </a:pPr>
                    <a:fld id="{565EB6C5-4027-48CB-93DD-48876857B02C}" type="VALUE">
                      <a:rPr lang="en-US" altLang="ja-JP" sz="1600" u="sng"/>
                      <a:pPr>
                        <a:defRPr sz="1600" b="1"/>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41746730626292894"/>
                      <c:h val="0.15378371244970401"/>
                    </c:manualLayout>
                  </c15:layout>
                  <c15:dlblFieldTable/>
                  <c15:showDataLabelsRange val="0"/>
                </c:ext>
                <c:ext xmlns:c16="http://schemas.microsoft.com/office/drawing/2014/chart" uri="{C3380CC4-5D6E-409C-BE32-E72D297353CC}">
                  <c16:uniqueId val="{0000000B-5E7E-4BCC-AD5A-2ECABF58A9A4}"/>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numRef>
              <c:f>ポートフォリオ!$BS$24:$BT$24</c:f>
              <c:numCache>
                <c:formatCode>General</c:formatCode>
                <c:ptCount val="2"/>
              </c:numCache>
            </c:numRef>
          </c:cat>
          <c:val>
            <c:numRef>
              <c:f>ポートフォリオ!$BS$25:$BT$25</c:f>
              <c:numCache>
                <c:formatCode>0.0%</c:formatCode>
                <c:ptCount val="2"/>
                <c:pt idx="0">
                  <c:v>0.92307692307692313</c:v>
                </c:pt>
                <c:pt idx="1">
                  <c:v>7.6923076923076872E-2</c:v>
                </c:pt>
              </c:numCache>
            </c:numRef>
          </c:val>
          <c:extLst>
            <c:ext xmlns:c16="http://schemas.microsoft.com/office/drawing/2014/chart" uri="{C3380CC4-5D6E-409C-BE32-E72D297353CC}">
              <c16:uniqueId val="{0000000E-5E7E-4BCC-AD5A-2ECABF58A9A4}"/>
            </c:ext>
          </c:extLst>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282468136930571"/>
          <c:y val="0.12017286207607933"/>
          <c:w val="0.74661736900783526"/>
          <c:h val="0.69669189915895591"/>
        </c:manualLayout>
      </c:layout>
      <c:doughnutChart>
        <c:varyColors val="1"/>
        <c:ser>
          <c:idx val="1"/>
          <c:order val="0"/>
          <c:tx>
            <c:strRef>
              <c:f>ポートフォリオ!$BR$22</c:f>
              <c:strCache>
                <c:ptCount val="1"/>
                <c:pt idx="0">
                  <c:v>地域平均</c:v>
                </c:pt>
              </c:strCache>
            </c:strRef>
          </c:tx>
          <c:dPt>
            <c:idx val="0"/>
            <c:bubble3D val="0"/>
            <c:spPr>
              <a:solidFill>
                <a:srgbClr val="FF9999">
                  <a:alpha val="69804"/>
                </a:srgbClr>
              </a:solidFill>
              <a:ln>
                <a:noFill/>
              </a:ln>
              <a:effectLst/>
            </c:spPr>
            <c:extLst>
              <c:ext xmlns:c16="http://schemas.microsoft.com/office/drawing/2014/chart" uri="{C3380CC4-5D6E-409C-BE32-E72D297353CC}">
                <c16:uniqueId val="{00000001-0CD7-4AB7-A317-385D8D144450}"/>
              </c:ext>
            </c:extLst>
          </c:dPt>
          <c:dPt>
            <c:idx val="1"/>
            <c:bubble3D val="0"/>
            <c:spPr>
              <a:solidFill>
                <a:srgbClr val="EAEAEA"/>
              </a:solidFill>
              <a:ln>
                <a:noFill/>
              </a:ln>
              <a:effectLst/>
            </c:spPr>
            <c:extLst>
              <c:ext xmlns:c16="http://schemas.microsoft.com/office/drawing/2014/chart" uri="{C3380CC4-5D6E-409C-BE32-E72D297353CC}">
                <c16:uniqueId val="{00000003-0CD7-4AB7-A317-385D8D144450}"/>
              </c:ext>
            </c:extLst>
          </c:dPt>
          <c:cat>
            <c:numRef>
              <c:f>ポートフォリオ!$BS$19:$BT$19</c:f>
              <c:numCache>
                <c:formatCode>General</c:formatCode>
                <c:ptCount val="2"/>
              </c:numCache>
            </c:numRef>
          </c:cat>
          <c:val>
            <c:numRef>
              <c:f>ポートフォリオ!$BS$22:$BT$22</c:f>
              <c:numCache>
                <c:formatCode>0.0%</c:formatCode>
                <c:ptCount val="2"/>
                <c:pt idx="0">
                  <c:v>0.90524781341107874</c:v>
                </c:pt>
                <c:pt idx="1">
                  <c:v>9.4752186588921261E-2</c:v>
                </c:pt>
              </c:numCache>
            </c:numRef>
          </c:val>
          <c:extLst>
            <c:ext xmlns:c16="http://schemas.microsoft.com/office/drawing/2014/chart" uri="{C3380CC4-5D6E-409C-BE32-E72D297353CC}">
              <c16:uniqueId val="{00000004-0CD7-4AB7-A317-385D8D144450}"/>
            </c:ext>
          </c:extLst>
        </c:ser>
        <c:ser>
          <c:idx val="2"/>
          <c:order val="1"/>
          <c:tx>
            <c:strRef>
              <c:f>ポートフォリオ!$BR$21</c:f>
              <c:strCache>
                <c:ptCount val="1"/>
                <c:pt idx="0">
                  <c:v>前回</c:v>
                </c:pt>
              </c:strCache>
            </c:strRef>
          </c:tx>
          <c:dPt>
            <c:idx val="0"/>
            <c:bubble3D val="0"/>
            <c:spPr>
              <a:solidFill>
                <a:srgbClr val="FF5050">
                  <a:alpha val="69804"/>
                </a:srgbClr>
              </a:solidFill>
              <a:ln>
                <a:noFill/>
              </a:ln>
              <a:effectLst/>
            </c:spPr>
            <c:extLst>
              <c:ext xmlns:c16="http://schemas.microsoft.com/office/drawing/2014/chart" uri="{C3380CC4-5D6E-409C-BE32-E72D297353CC}">
                <c16:uniqueId val="{00000006-0CD7-4AB7-A317-385D8D144450}"/>
              </c:ext>
            </c:extLst>
          </c:dPt>
          <c:dPt>
            <c:idx val="1"/>
            <c:bubble3D val="0"/>
            <c:spPr>
              <a:solidFill>
                <a:srgbClr val="EAEAEA"/>
              </a:solidFill>
              <a:ln>
                <a:noFill/>
              </a:ln>
              <a:effectLst/>
            </c:spPr>
            <c:extLst>
              <c:ext xmlns:c16="http://schemas.microsoft.com/office/drawing/2014/chart" uri="{C3380CC4-5D6E-409C-BE32-E72D297353CC}">
                <c16:uniqueId val="{00000008-0CD7-4AB7-A317-385D8D144450}"/>
              </c:ext>
            </c:extLst>
          </c:dPt>
          <c:cat>
            <c:numRef>
              <c:f>ポートフォリオ!$BS$19:$BT$19</c:f>
              <c:numCache>
                <c:formatCode>General</c:formatCode>
                <c:ptCount val="2"/>
              </c:numCache>
            </c:numRef>
          </c:cat>
          <c:val>
            <c:numRef>
              <c:f>ポートフォリオ!$BS$21:$BT$21</c:f>
              <c:numCache>
                <c:formatCode>0.0%</c:formatCode>
                <c:ptCount val="2"/>
                <c:pt idx="0">
                  <c:v>0.90524781341107874</c:v>
                </c:pt>
                <c:pt idx="1">
                  <c:v>9.4752186588921261E-2</c:v>
                </c:pt>
              </c:numCache>
            </c:numRef>
          </c:val>
          <c:extLst>
            <c:ext xmlns:c16="http://schemas.microsoft.com/office/drawing/2014/chart" uri="{C3380CC4-5D6E-409C-BE32-E72D297353CC}">
              <c16:uniqueId val="{00000009-0CD7-4AB7-A317-385D8D144450}"/>
            </c:ext>
          </c:extLst>
        </c:ser>
        <c:ser>
          <c:idx val="3"/>
          <c:order val="2"/>
          <c:tx>
            <c:strRef>
              <c:f>ポートフォリオ!$BR$20</c:f>
              <c:strCache>
                <c:ptCount val="1"/>
                <c:pt idx="0">
                  <c:v>今回</c:v>
                </c:pt>
              </c:strCache>
            </c:strRef>
          </c:tx>
          <c:dPt>
            <c:idx val="0"/>
            <c:bubble3D val="0"/>
            <c:spPr>
              <a:solidFill>
                <a:srgbClr val="C00000">
                  <a:alpha val="70000"/>
                </a:srgbClr>
              </a:solidFill>
              <a:ln>
                <a:noFill/>
              </a:ln>
              <a:effectLst/>
            </c:spPr>
            <c:extLst>
              <c:ext xmlns:c16="http://schemas.microsoft.com/office/drawing/2014/chart" uri="{C3380CC4-5D6E-409C-BE32-E72D297353CC}">
                <c16:uniqueId val="{0000000B-0CD7-4AB7-A317-385D8D144450}"/>
              </c:ext>
            </c:extLst>
          </c:dPt>
          <c:dPt>
            <c:idx val="1"/>
            <c:bubble3D val="0"/>
            <c:spPr>
              <a:solidFill>
                <a:srgbClr val="EAEAEA"/>
              </a:solidFill>
              <a:ln>
                <a:noFill/>
              </a:ln>
              <a:effectLst/>
            </c:spPr>
            <c:extLst>
              <c:ext xmlns:c16="http://schemas.microsoft.com/office/drawing/2014/chart" uri="{C3380CC4-5D6E-409C-BE32-E72D297353CC}">
                <c16:uniqueId val="{0000000D-0CD7-4AB7-A317-385D8D144450}"/>
              </c:ext>
            </c:extLst>
          </c:dPt>
          <c:dLbls>
            <c:dLbl>
              <c:idx val="0"/>
              <c:layout>
                <c:manualLayout>
                  <c:x val="0.23159364142405559"/>
                  <c:y val="7.397235119750269E-3"/>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mn-lt"/>
                        <a:ea typeface="+mn-ea"/>
                        <a:cs typeface="+mn-cs"/>
                      </a:defRPr>
                    </a:pPr>
                    <a:fld id="{50013DB2-6940-40B9-AF52-C88A56BC6A48}" type="VALUE">
                      <a:rPr lang="en-US" altLang="ja-JP" sz="1600" u="sng"/>
                      <a:pPr>
                        <a:defRPr sz="1600" b="1" i="0" u="none" strike="noStrike" kern="1200" baseline="0">
                          <a:solidFill>
                            <a:schemeClr val="tx1"/>
                          </a:solidFill>
                          <a:latin typeface="+mn-lt"/>
                          <a:ea typeface="+mn-ea"/>
                          <a:cs typeface="+mn-cs"/>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36797660438976904"/>
                      <c:h val="0.18229157366931956"/>
                    </c:manualLayout>
                  </c15:layout>
                  <c15:dlblFieldTable/>
                  <c15:showDataLabelsRange val="0"/>
                </c:ext>
                <c:ext xmlns:c16="http://schemas.microsoft.com/office/drawing/2014/chart" uri="{C3380CC4-5D6E-409C-BE32-E72D297353CC}">
                  <c16:uniqueId val="{0000000B-0CD7-4AB7-A317-385D8D14445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numRef>
              <c:f>ポートフォリオ!$BS$19:$BT$19</c:f>
              <c:numCache>
                <c:formatCode>General</c:formatCode>
                <c:ptCount val="2"/>
              </c:numCache>
            </c:numRef>
          </c:cat>
          <c:val>
            <c:numRef>
              <c:f>ポートフォリオ!$BS$20:$BT$20</c:f>
              <c:numCache>
                <c:formatCode>0.0%</c:formatCode>
                <c:ptCount val="2"/>
                <c:pt idx="0">
                  <c:v>0.90384615384615397</c:v>
                </c:pt>
                <c:pt idx="1">
                  <c:v>9.6153846153846034E-2</c:v>
                </c:pt>
              </c:numCache>
            </c:numRef>
          </c:val>
          <c:extLst>
            <c:ext xmlns:c16="http://schemas.microsoft.com/office/drawing/2014/chart" uri="{C3380CC4-5D6E-409C-BE32-E72D297353CC}">
              <c16:uniqueId val="{0000000E-0CD7-4AB7-A317-385D8D144450}"/>
            </c:ext>
          </c:extLst>
        </c:ser>
        <c:dLbls>
          <c:showLegendKey val="0"/>
          <c:showVal val="0"/>
          <c:showCatName val="0"/>
          <c:showSerName val="0"/>
          <c:showPercent val="0"/>
          <c:showBubbleSize val="0"/>
          <c:showLeaderLines val="0"/>
        </c:dLbls>
        <c:firstSliceAng val="0"/>
        <c:holeSize val="4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282468136930571"/>
          <c:y val="0.12017286207607933"/>
          <c:w val="0.74661736900783526"/>
          <c:h val="0.69669189915895591"/>
        </c:manualLayout>
      </c:layout>
      <c:doughnutChart>
        <c:varyColors val="1"/>
        <c:ser>
          <c:idx val="1"/>
          <c:order val="0"/>
          <c:tx>
            <c:strRef>
              <c:f>ポートフォリオ!$BR$12</c:f>
              <c:strCache>
                <c:ptCount val="1"/>
                <c:pt idx="0">
                  <c:v>地域平均</c:v>
                </c:pt>
              </c:strCache>
            </c:strRef>
          </c:tx>
          <c:dPt>
            <c:idx val="0"/>
            <c:bubble3D val="0"/>
            <c:spPr>
              <a:solidFill>
                <a:srgbClr val="FF9999">
                  <a:alpha val="69804"/>
                </a:srgbClr>
              </a:solidFill>
              <a:ln>
                <a:noFill/>
              </a:ln>
              <a:effectLst/>
            </c:spPr>
            <c:extLst>
              <c:ext xmlns:c16="http://schemas.microsoft.com/office/drawing/2014/chart" uri="{C3380CC4-5D6E-409C-BE32-E72D297353CC}">
                <c16:uniqueId val="{00000001-E246-4EA9-AD79-3D89090096E7}"/>
              </c:ext>
            </c:extLst>
          </c:dPt>
          <c:dPt>
            <c:idx val="1"/>
            <c:bubble3D val="0"/>
            <c:spPr>
              <a:solidFill>
                <a:srgbClr val="EAEAEA"/>
              </a:solidFill>
              <a:ln>
                <a:noFill/>
              </a:ln>
              <a:effectLst/>
            </c:spPr>
            <c:extLst>
              <c:ext xmlns:c16="http://schemas.microsoft.com/office/drawing/2014/chart" uri="{C3380CC4-5D6E-409C-BE32-E72D297353CC}">
                <c16:uniqueId val="{00000003-E246-4EA9-AD79-3D89090096E7}"/>
              </c:ext>
            </c:extLst>
          </c:dPt>
          <c:cat>
            <c:numRef>
              <c:f>ポートフォリオ!$BS$9:$BT$9</c:f>
              <c:numCache>
                <c:formatCode>General</c:formatCode>
                <c:ptCount val="2"/>
              </c:numCache>
            </c:numRef>
          </c:cat>
          <c:val>
            <c:numRef>
              <c:f>ポートフォリオ!$BS$12:$BT$12</c:f>
              <c:numCache>
                <c:formatCode>0.0%</c:formatCode>
                <c:ptCount val="2"/>
                <c:pt idx="0">
                  <c:v>0.84781341107871722</c:v>
                </c:pt>
                <c:pt idx="1">
                  <c:v>0.15218658892128278</c:v>
                </c:pt>
              </c:numCache>
            </c:numRef>
          </c:val>
          <c:extLst>
            <c:ext xmlns:c16="http://schemas.microsoft.com/office/drawing/2014/chart" uri="{C3380CC4-5D6E-409C-BE32-E72D297353CC}">
              <c16:uniqueId val="{00000004-E246-4EA9-AD79-3D89090096E7}"/>
            </c:ext>
          </c:extLst>
        </c:ser>
        <c:ser>
          <c:idx val="2"/>
          <c:order val="1"/>
          <c:tx>
            <c:strRef>
              <c:f>ポートフォリオ!$BR$11</c:f>
              <c:strCache>
                <c:ptCount val="1"/>
                <c:pt idx="0">
                  <c:v>前回</c:v>
                </c:pt>
              </c:strCache>
            </c:strRef>
          </c:tx>
          <c:dPt>
            <c:idx val="0"/>
            <c:bubble3D val="0"/>
            <c:spPr>
              <a:solidFill>
                <a:srgbClr val="FF5050">
                  <a:alpha val="69804"/>
                </a:srgbClr>
              </a:solidFill>
              <a:ln>
                <a:noFill/>
              </a:ln>
              <a:effectLst/>
            </c:spPr>
            <c:extLst>
              <c:ext xmlns:c16="http://schemas.microsoft.com/office/drawing/2014/chart" uri="{C3380CC4-5D6E-409C-BE32-E72D297353CC}">
                <c16:uniqueId val="{00000006-E246-4EA9-AD79-3D89090096E7}"/>
              </c:ext>
            </c:extLst>
          </c:dPt>
          <c:dPt>
            <c:idx val="1"/>
            <c:bubble3D val="0"/>
            <c:spPr>
              <a:solidFill>
                <a:srgbClr val="EAEAEA"/>
              </a:solidFill>
              <a:ln>
                <a:noFill/>
              </a:ln>
              <a:effectLst/>
            </c:spPr>
            <c:extLst>
              <c:ext xmlns:c16="http://schemas.microsoft.com/office/drawing/2014/chart" uri="{C3380CC4-5D6E-409C-BE32-E72D297353CC}">
                <c16:uniqueId val="{00000008-E246-4EA9-AD79-3D89090096E7}"/>
              </c:ext>
            </c:extLst>
          </c:dPt>
          <c:cat>
            <c:numRef>
              <c:f>ポートフォリオ!$BS$9:$BT$9</c:f>
              <c:numCache>
                <c:formatCode>General</c:formatCode>
                <c:ptCount val="2"/>
              </c:numCache>
            </c:numRef>
          </c:cat>
          <c:val>
            <c:numRef>
              <c:f>ポートフォリオ!$BS$11:$BT$11</c:f>
              <c:numCache>
                <c:formatCode>0.0%</c:formatCode>
                <c:ptCount val="2"/>
                <c:pt idx="0">
                  <c:v>0.84781341107871722</c:v>
                </c:pt>
                <c:pt idx="1">
                  <c:v>0.15218658892128278</c:v>
                </c:pt>
              </c:numCache>
            </c:numRef>
          </c:val>
          <c:extLst>
            <c:ext xmlns:c16="http://schemas.microsoft.com/office/drawing/2014/chart" uri="{C3380CC4-5D6E-409C-BE32-E72D297353CC}">
              <c16:uniqueId val="{00000009-E246-4EA9-AD79-3D89090096E7}"/>
            </c:ext>
          </c:extLst>
        </c:ser>
        <c:ser>
          <c:idx val="3"/>
          <c:order val="2"/>
          <c:tx>
            <c:strRef>
              <c:f>ポートフォリオ!$BR$10</c:f>
              <c:strCache>
                <c:ptCount val="1"/>
                <c:pt idx="0">
                  <c:v>今回</c:v>
                </c:pt>
              </c:strCache>
            </c:strRef>
          </c:tx>
          <c:dPt>
            <c:idx val="0"/>
            <c:bubble3D val="0"/>
            <c:spPr>
              <a:solidFill>
                <a:srgbClr val="C00000">
                  <a:alpha val="69804"/>
                </a:srgbClr>
              </a:solidFill>
              <a:ln>
                <a:noFill/>
              </a:ln>
              <a:effectLst/>
            </c:spPr>
            <c:extLst>
              <c:ext xmlns:c16="http://schemas.microsoft.com/office/drawing/2014/chart" uri="{C3380CC4-5D6E-409C-BE32-E72D297353CC}">
                <c16:uniqueId val="{0000000B-E246-4EA9-AD79-3D89090096E7}"/>
              </c:ext>
            </c:extLst>
          </c:dPt>
          <c:dPt>
            <c:idx val="1"/>
            <c:bubble3D val="0"/>
            <c:spPr>
              <a:solidFill>
                <a:srgbClr val="EAEAEA"/>
              </a:solidFill>
              <a:ln>
                <a:noFill/>
              </a:ln>
              <a:effectLst/>
            </c:spPr>
            <c:extLst>
              <c:ext xmlns:c16="http://schemas.microsoft.com/office/drawing/2014/chart" uri="{C3380CC4-5D6E-409C-BE32-E72D297353CC}">
                <c16:uniqueId val="{0000000D-E246-4EA9-AD79-3D89090096E7}"/>
              </c:ext>
            </c:extLst>
          </c:dPt>
          <c:dLbls>
            <c:dLbl>
              <c:idx val="0"/>
              <c:layout>
                <c:manualLayout>
                  <c:x val="0.16675639123412866"/>
                  <c:y val="3.2352236889701798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mn-lt"/>
                        <a:ea typeface="+mn-ea"/>
                        <a:cs typeface="+mn-cs"/>
                      </a:defRPr>
                    </a:pPr>
                    <a:fld id="{7E3829CC-1609-4979-A526-7177F9D9CBB9}" type="VALUE">
                      <a:rPr lang="en-US" altLang="ja-JP" sz="1600" u="sng"/>
                      <a:pPr>
                        <a:defRPr sz="1600" b="1" i="0" u="none" strike="noStrike" kern="1200" baseline="0">
                          <a:solidFill>
                            <a:schemeClr val="tx1"/>
                          </a:solidFill>
                          <a:latin typeface="+mn-lt"/>
                          <a:ea typeface="+mn-ea"/>
                          <a:cs typeface="+mn-cs"/>
                        </a:defRPr>
                      </a:pPr>
                      <a:t>[値]</a:t>
                    </a:fld>
                    <a:endParaRPr lang="ja-JP" alt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0.37523257503680896"/>
                      <c:h val="0.12372465184316231"/>
                    </c:manualLayout>
                  </c15:layout>
                  <c15:dlblFieldTable/>
                  <c15:showDataLabelsRange val="0"/>
                </c:ext>
                <c:ext xmlns:c16="http://schemas.microsoft.com/office/drawing/2014/chart" uri="{C3380CC4-5D6E-409C-BE32-E72D297353CC}">
                  <c16:uniqueId val="{0000000B-E246-4EA9-AD79-3D89090096E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s>
          <c:cat>
            <c:numRef>
              <c:f>ポートフォリオ!$BS$9:$BT$9</c:f>
              <c:numCache>
                <c:formatCode>General</c:formatCode>
                <c:ptCount val="2"/>
              </c:numCache>
            </c:numRef>
          </c:cat>
          <c:val>
            <c:numRef>
              <c:f>ポートフォリオ!$BS$10:$BT$10</c:f>
              <c:numCache>
                <c:formatCode>0.0%</c:formatCode>
                <c:ptCount val="2"/>
                <c:pt idx="0">
                  <c:v>0.8615384615384617</c:v>
                </c:pt>
                <c:pt idx="1">
                  <c:v>0.1384615384615383</c:v>
                </c:pt>
              </c:numCache>
            </c:numRef>
          </c:val>
          <c:extLst>
            <c:ext xmlns:c16="http://schemas.microsoft.com/office/drawing/2014/chart" uri="{C3380CC4-5D6E-409C-BE32-E72D297353CC}">
              <c16:uniqueId val="{0000000E-E246-4EA9-AD79-3D89090096E7}"/>
            </c:ext>
          </c:extLst>
        </c:ser>
        <c:dLbls>
          <c:showLegendKey val="0"/>
          <c:showVal val="0"/>
          <c:showCatName val="0"/>
          <c:showSerName val="0"/>
          <c:showPercent val="0"/>
          <c:showBubbleSize val="0"/>
          <c:showLeaderLines val="0"/>
        </c:dLbls>
        <c:firstSliceAng val="0"/>
        <c:holeSize val="4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5101257769111835"/>
          <c:y val="7.4931671944258649E-2"/>
          <c:w val="0.50151637684320749"/>
          <c:h val="0.83341964902512267"/>
        </c:manualLayout>
      </c:layout>
      <c:barChart>
        <c:barDir val="bar"/>
        <c:grouping val="clustered"/>
        <c:varyColors val="0"/>
        <c:ser>
          <c:idx val="0"/>
          <c:order val="0"/>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ポートフォリオ!$BV$10:$BV$11</c:f>
              <c:strCache>
                <c:ptCount val="2"/>
                <c:pt idx="0">
                  <c:v>「地域とともにある学校」という認識</c:v>
                </c:pt>
                <c:pt idx="1">
                  <c:v>協議会の意義の理解</c:v>
                </c:pt>
              </c:strCache>
            </c:strRef>
          </c:cat>
          <c:val>
            <c:numRef>
              <c:f>ポートフォリオ!$BW$10:$BW$11</c:f>
              <c:numCache>
                <c:formatCode>0.0%</c:formatCode>
                <c:ptCount val="2"/>
                <c:pt idx="0">
                  <c:v>0.89247311827956988</c:v>
                </c:pt>
                <c:pt idx="1">
                  <c:v>0.7870967741935484</c:v>
                </c:pt>
              </c:numCache>
            </c:numRef>
          </c:val>
          <c:extLst>
            <c:ext xmlns:c16="http://schemas.microsoft.com/office/drawing/2014/chart" uri="{C3380CC4-5D6E-409C-BE32-E72D297353CC}">
              <c16:uniqueId val="{00000000-5C8D-4BDA-B389-DBE4A0DF6D03}"/>
            </c:ext>
          </c:extLst>
        </c:ser>
        <c:ser>
          <c:idx val="1"/>
          <c:order val="1"/>
          <c:spPr>
            <a:noFill/>
            <a:ln>
              <a:solidFill>
                <a:schemeClr val="tx1">
                  <a:lumMod val="50000"/>
                  <a:lumOff val="50000"/>
                </a:schemeClr>
              </a:solidFill>
              <a:prstDash val="dash"/>
            </a:ln>
            <a:effectLst/>
          </c:spPr>
          <c:invertIfNegative val="0"/>
          <c:cat>
            <c:strRef>
              <c:f>ポートフォリオ!$BV$10:$BV$11</c:f>
              <c:strCache>
                <c:ptCount val="2"/>
                <c:pt idx="0">
                  <c:v>「地域とともにある学校」という認識</c:v>
                </c:pt>
                <c:pt idx="1">
                  <c:v>協議会の意義の理解</c:v>
                </c:pt>
              </c:strCache>
            </c:strRef>
          </c:cat>
          <c:val>
            <c:numRef>
              <c:f>ポートフォリオ!$BX$10:$BX$11</c:f>
              <c:numCache>
                <c:formatCode>0.0%</c:formatCode>
                <c:ptCount val="2"/>
                <c:pt idx="0">
                  <c:v>0.89857213195470209</c:v>
                </c:pt>
                <c:pt idx="1">
                  <c:v>0.71905465288035453</c:v>
                </c:pt>
              </c:numCache>
            </c:numRef>
          </c:val>
          <c:extLst>
            <c:ext xmlns:c16="http://schemas.microsoft.com/office/drawing/2014/chart" uri="{C3380CC4-5D6E-409C-BE32-E72D297353CC}">
              <c16:uniqueId val="{00000001-5C8D-4BDA-B389-DBE4A0DF6D03}"/>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1688382308479066"/>
          <c:y val="0.10353549882607548"/>
          <c:w val="0.52507774222736203"/>
          <c:h val="0.73459624994553852"/>
        </c:manualLayout>
      </c:layout>
      <c:barChart>
        <c:barDir val="bar"/>
        <c:grouping val="clustered"/>
        <c:varyColors val="0"/>
        <c:ser>
          <c:idx val="0"/>
          <c:order val="0"/>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ポートフォリオ!$BV$26:$BV$27</c:f>
              <c:strCache>
                <c:ptCount val="2"/>
                <c:pt idx="0">
                  <c:v>「地域とともにある学校」という認識</c:v>
                </c:pt>
                <c:pt idx="1">
                  <c:v>地域ぐるみの教育活動への理解</c:v>
                </c:pt>
              </c:strCache>
            </c:strRef>
          </c:cat>
          <c:val>
            <c:numRef>
              <c:f>ポートフォリオ!$BW$26:$BW$27</c:f>
              <c:numCache>
                <c:formatCode>0.0%</c:formatCode>
                <c:ptCount val="2"/>
                <c:pt idx="0">
                  <c:v>0.92307692307692302</c:v>
                </c:pt>
                <c:pt idx="1">
                  <c:v>0.7435897435897435</c:v>
                </c:pt>
              </c:numCache>
            </c:numRef>
          </c:val>
          <c:extLst>
            <c:ext xmlns:c16="http://schemas.microsoft.com/office/drawing/2014/chart" uri="{C3380CC4-5D6E-409C-BE32-E72D297353CC}">
              <c16:uniqueId val="{00000000-8C5E-4DC2-B997-A307E40CB3BC}"/>
            </c:ext>
          </c:extLst>
        </c:ser>
        <c:ser>
          <c:idx val="1"/>
          <c:order val="1"/>
          <c:spPr>
            <a:noFill/>
            <a:ln>
              <a:solidFill>
                <a:schemeClr val="tx1">
                  <a:lumMod val="50000"/>
                  <a:lumOff val="50000"/>
                </a:schemeClr>
              </a:solidFill>
              <a:prstDash val="dash"/>
            </a:ln>
            <a:effectLst/>
          </c:spPr>
          <c:invertIfNegative val="0"/>
          <c:cat>
            <c:strRef>
              <c:f>ポートフォリオ!$BV$26:$BV$27</c:f>
              <c:strCache>
                <c:ptCount val="2"/>
                <c:pt idx="0">
                  <c:v>「地域とともにある学校」という認識</c:v>
                </c:pt>
                <c:pt idx="1">
                  <c:v>地域ぐるみの教育活動への理解</c:v>
                </c:pt>
              </c:strCache>
            </c:strRef>
          </c:cat>
          <c:val>
            <c:numRef>
              <c:f>ポートフォリオ!$BX$26:$BX$27</c:f>
              <c:numCache>
                <c:formatCode>0.0%</c:formatCode>
                <c:ptCount val="2"/>
                <c:pt idx="0">
                  <c:v>0.90261282660332542</c:v>
                </c:pt>
                <c:pt idx="1">
                  <c:v>0.74679334916864604</c:v>
                </c:pt>
              </c:numCache>
            </c:numRef>
          </c:val>
          <c:extLst>
            <c:ext xmlns:c16="http://schemas.microsoft.com/office/drawing/2014/chart" uri="{C3380CC4-5D6E-409C-BE32-E72D297353CC}">
              <c16:uniqueId val="{00000001-8C5E-4DC2-B997-A307E40CB3BC}"/>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7604516892216125"/>
          <c:y val="9.473203821980597E-2"/>
          <c:w val="0.49701933258288633"/>
          <c:h val="0.86983568775070474"/>
        </c:manualLayout>
      </c:layout>
      <c:barChart>
        <c:barDir val="bar"/>
        <c:grouping val="clustered"/>
        <c:varyColors val="0"/>
        <c:ser>
          <c:idx val="0"/>
          <c:order val="0"/>
          <c:tx>
            <c:strRef>
              <c:f>ポートフォリオ!$BW$9</c:f>
              <c:strCache>
                <c:ptCount val="1"/>
                <c:pt idx="0">
                  <c:v>今回</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ポートフォリオ!$BV$13:$BV$15</c:f>
              <c:strCache>
                <c:ptCount val="3"/>
                <c:pt idx="0">
                  <c:v>授業における地域住民・保護者との連携</c:v>
                </c:pt>
                <c:pt idx="1">
                  <c:v>生徒指導等における地域住民・保護者との連携</c:v>
                </c:pt>
                <c:pt idx="2">
                  <c:v>地域住民・保護者との交流</c:v>
                </c:pt>
              </c:strCache>
            </c:strRef>
          </c:cat>
          <c:val>
            <c:numRef>
              <c:f>ポートフォリオ!$BW$13:$BW$15</c:f>
              <c:numCache>
                <c:formatCode>0.0%</c:formatCode>
                <c:ptCount val="3"/>
                <c:pt idx="0">
                  <c:v>0.85483870967741937</c:v>
                </c:pt>
                <c:pt idx="1">
                  <c:v>0.70967741935483875</c:v>
                </c:pt>
                <c:pt idx="2">
                  <c:v>0.75806451612903225</c:v>
                </c:pt>
              </c:numCache>
            </c:numRef>
          </c:val>
          <c:extLst>
            <c:ext xmlns:c16="http://schemas.microsoft.com/office/drawing/2014/chart" uri="{C3380CC4-5D6E-409C-BE32-E72D297353CC}">
              <c16:uniqueId val="{00000000-A532-46F0-8798-F8598B526FFA}"/>
            </c:ext>
          </c:extLst>
        </c:ser>
        <c:ser>
          <c:idx val="1"/>
          <c:order val="1"/>
          <c:tx>
            <c:strRef>
              <c:f>ポートフォリオ!$BX$9</c:f>
              <c:strCache>
                <c:ptCount val="1"/>
                <c:pt idx="0">
                  <c:v>前回</c:v>
                </c:pt>
              </c:strCache>
            </c:strRef>
          </c:tx>
          <c:spPr>
            <a:noFill/>
            <a:ln>
              <a:solidFill>
                <a:schemeClr val="tx1">
                  <a:lumMod val="50000"/>
                  <a:lumOff val="50000"/>
                </a:schemeClr>
              </a:solidFill>
              <a:prstDash val="dash"/>
            </a:ln>
            <a:effectLst/>
          </c:spPr>
          <c:invertIfNegative val="0"/>
          <c:cat>
            <c:strRef>
              <c:f>ポートフォリオ!$BV$13:$BV$15</c:f>
              <c:strCache>
                <c:ptCount val="3"/>
                <c:pt idx="0">
                  <c:v>授業における地域住民・保護者との連携</c:v>
                </c:pt>
                <c:pt idx="1">
                  <c:v>生徒指導等における地域住民・保護者との連携</c:v>
                </c:pt>
                <c:pt idx="2">
                  <c:v>地域住民・保護者との交流</c:v>
                </c:pt>
              </c:strCache>
            </c:strRef>
          </c:cat>
          <c:val>
            <c:numRef>
              <c:f>ポートフォリオ!$BX$13:$BX$15</c:f>
              <c:numCache>
                <c:formatCode>0.0%</c:formatCode>
                <c:ptCount val="3"/>
                <c:pt idx="0">
                  <c:v>0.76661742983751846</c:v>
                </c:pt>
                <c:pt idx="1">
                  <c:v>0.62038404726735608</c:v>
                </c:pt>
                <c:pt idx="2">
                  <c:v>0.65066469719350095</c:v>
                </c:pt>
              </c:numCache>
            </c:numRef>
          </c:val>
          <c:extLst>
            <c:ext xmlns:c16="http://schemas.microsoft.com/office/drawing/2014/chart" uri="{C3380CC4-5D6E-409C-BE32-E72D297353CC}">
              <c16:uniqueId val="{00000001-A532-46F0-8798-F8598B526FFA}"/>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7887511747124969"/>
          <c:y val="9.473203821980597E-2"/>
          <c:w val="0.55608602088870163"/>
          <c:h val="0.73459624994553852"/>
        </c:manualLayout>
      </c:layout>
      <c:barChart>
        <c:barDir val="bar"/>
        <c:grouping val="clustered"/>
        <c:varyColors val="0"/>
        <c:ser>
          <c:idx val="0"/>
          <c:order val="0"/>
          <c:tx>
            <c:strRef>
              <c:f>ポートフォリオ!$BW$9</c:f>
              <c:strCache>
                <c:ptCount val="1"/>
                <c:pt idx="0">
                  <c:v>今回</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ポートフォリオ!$BV$21:$BV$23</c:f>
              <c:strCache>
                <c:ptCount val="3"/>
                <c:pt idx="0">
                  <c:v>学校の教育活動への参画</c:v>
                </c:pt>
                <c:pt idx="1">
                  <c:v>教職員・地域住民・保護者との交流</c:v>
                </c:pt>
                <c:pt idx="2">
                  <c:v>地域教育活動の実践</c:v>
                </c:pt>
              </c:strCache>
            </c:strRef>
          </c:cat>
          <c:val>
            <c:numRef>
              <c:f>ポートフォリオ!$BW$21:$BW$23</c:f>
              <c:numCache>
                <c:formatCode>0.0%</c:formatCode>
                <c:ptCount val="3"/>
                <c:pt idx="0">
                  <c:v>0.62857142857142856</c:v>
                </c:pt>
                <c:pt idx="1">
                  <c:v>0.37142857142857144</c:v>
                </c:pt>
                <c:pt idx="2">
                  <c:v>0.58285714285714296</c:v>
                </c:pt>
              </c:numCache>
            </c:numRef>
          </c:val>
          <c:extLst>
            <c:ext xmlns:c16="http://schemas.microsoft.com/office/drawing/2014/chart" uri="{C3380CC4-5D6E-409C-BE32-E72D297353CC}">
              <c16:uniqueId val="{00000000-48C0-4EA6-A922-2E90D4AD8F2A}"/>
            </c:ext>
          </c:extLst>
        </c:ser>
        <c:ser>
          <c:idx val="1"/>
          <c:order val="1"/>
          <c:tx>
            <c:strRef>
              <c:f>ポートフォリオ!$BX$9</c:f>
              <c:strCache>
                <c:ptCount val="1"/>
                <c:pt idx="0">
                  <c:v>前回</c:v>
                </c:pt>
              </c:strCache>
            </c:strRef>
          </c:tx>
          <c:spPr>
            <a:noFill/>
            <a:ln>
              <a:solidFill>
                <a:schemeClr val="tx1">
                  <a:lumMod val="50000"/>
                  <a:lumOff val="50000"/>
                </a:schemeClr>
              </a:solidFill>
              <a:prstDash val="dash"/>
            </a:ln>
            <a:effectLst/>
          </c:spPr>
          <c:invertIfNegative val="0"/>
          <c:cat>
            <c:strRef>
              <c:f>ポートフォリオ!$BV$21:$BV$23</c:f>
              <c:strCache>
                <c:ptCount val="3"/>
                <c:pt idx="0">
                  <c:v>学校の教育活動への参画</c:v>
                </c:pt>
                <c:pt idx="1">
                  <c:v>教職員・地域住民・保護者との交流</c:v>
                </c:pt>
                <c:pt idx="2">
                  <c:v>地域教育活動の実践</c:v>
                </c:pt>
              </c:strCache>
            </c:strRef>
          </c:cat>
          <c:val>
            <c:numRef>
              <c:f>ポートフォリオ!$BX$21:$BX$23</c:f>
              <c:numCache>
                <c:formatCode>0.0%</c:formatCode>
                <c:ptCount val="3"/>
                <c:pt idx="0">
                  <c:v>0.6033562166285279</c:v>
                </c:pt>
                <c:pt idx="1">
                  <c:v>0.4405034324942792</c:v>
                </c:pt>
                <c:pt idx="2">
                  <c:v>0.65903890160183065</c:v>
                </c:pt>
              </c:numCache>
            </c:numRef>
          </c:val>
          <c:extLst>
            <c:ext xmlns:c16="http://schemas.microsoft.com/office/drawing/2014/chart" uri="{C3380CC4-5D6E-409C-BE32-E72D297353CC}">
              <c16:uniqueId val="{00000001-48C0-4EA6-A922-2E90D4AD8F2A}"/>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9588254420154589"/>
          <c:y val="9.473203821980597E-2"/>
          <c:w val="0.55769102815238114"/>
          <c:h val="0.73459624994553852"/>
        </c:manualLayout>
      </c:layout>
      <c:barChart>
        <c:barDir val="bar"/>
        <c:grouping val="clustered"/>
        <c:varyColors val="0"/>
        <c:ser>
          <c:idx val="0"/>
          <c:order val="0"/>
          <c:tx>
            <c:strRef>
              <c:f>ポートフォリオ!$BW$9</c:f>
              <c:strCache>
                <c:ptCount val="1"/>
                <c:pt idx="0">
                  <c:v>今回</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ポートフォリオ!$BV$29:$BV$31</c:f>
              <c:strCache>
                <c:ptCount val="3"/>
                <c:pt idx="0">
                  <c:v>学校の教育活動への参画</c:v>
                </c:pt>
                <c:pt idx="1">
                  <c:v>教職員・地域住民・保護者との交流</c:v>
                </c:pt>
                <c:pt idx="2">
                  <c:v>家庭教育活動の実践</c:v>
                </c:pt>
              </c:strCache>
            </c:strRef>
          </c:cat>
          <c:val>
            <c:numRef>
              <c:f>ポートフォリオ!$BW$29:$BW$31</c:f>
              <c:numCache>
                <c:formatCode>0.0%</c:formatCode>
                <c:ptCount val="3"/>
                <c:pt idx="0">
                  <c:v>0.8205128205128206</c:v>
                </c:pt>
                <c:pt idx="1">
                  <c:v>0.46153846153846151</c:v>
                </c:pt>
                <c:pt idx="2">
                  <c:v>0.70769230769230762</c:v>
                </c:pt>
              </c:numCache>
            </c:numRef>
          </c:val>
          <c:extLst>
            <c:ext xmlns:c16="http://schemas.microsoft.com/office/drawing/2014/chart" uri="{C3380CC4-5D6E-409C-BE32-E72D297353CC}">
              <c16:uniqueId val="{00000000-9561-439B-BFAE-52055B9C1150}"/>
            </c:ext>
          </c:extLst>
        </c:ser>
        <c:ser>
          <c:idx val="1"/>
          <c:order val="1"/>
          <c:tx>
            <c:strRef>
              <c:f>ポートフォリオ!$BX$9</c:f>
              <c:strCache>
                <c:ptCount val="1"/>
                <c:pt idx="0">
                  <c:v>前回</c:v>
                </c:pt>
              </c:strCache>
            </c:strRef>
          </c:tx>
          <c:spPr>
            <a:noFill/>
            <a:ln>
              <a:solidFill>
                <a:schemeClr val="tx1">
                  <a:lumMod val="50000"/>
                  <a:lumOff val="50000"/>
                </a:schemeClr>
              </a:solidFill>
              <a:prstDash val="dash"/>
            </a:ln>
            <a:effectLst/>
          </c:spPr>
          <c:invertIfNegative val="0"/>
          <c:cat>
            <c:strRef>
              <c:f>ポートフォリオ!$BV$29:$BV$31</c:f>
              <c:strCache>
                <c:ptCount val="3"/>
                <c:pt idx="0">
                  <c:v>学校の教育活動への参画</c:v>
                </c:pt>
                <c:pt idx="1">
                  <c:v>教職員・地域住民・保護者との交流</c:v>
                </c:pt>
                <c:pt idx="2">
                  <c:v>家庭教育活動の実践</c:v>
                </c:pt>
              </c:strCache>
            </c:strRef>
          </c:cat>
          <c:val>
            <c:numRef>
              <c:f>ポートフォリオ!$BX$29:$BX$31</c:f>
              <c:numCache>
                <c:formatCode>0.0%</c:formatCode>
                <c:ptCount val="3"/>
                <c:pt idx="0">
                  <c:v>0.67046714172604904</c:v>
                </c:pt>
                <c:pt idx="1">
                  <c:v>0.46619160728424386</c:v>
                </c:pt>
                <c:pt idx="2">
                  <c:v>0.65577197149643696</c:v>
                </c:pt>
              </c:numCache>
            </c:numRef>
          </c:val>
          <c:extLst>
            <c:ext xmlns:c16="http://schemas.microsoft.com/office/drawing/2014/chart" uri="{C3380CC4-5D6E-409C-BE32-E72D297353CC}">
              <c16:uniqueId val="{00000001-9561-439B-BFAE-52055B9C1150}"/>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2121764922640201"/>
          <c:y val="9.473203821980597E-2"/>
          <c:w val="0.47524080263696133"/>
          <c:h val="0.88667822553348341"/>
        </c:manualLayout>
      </c:layout>
      <c:barChart>
        <c:barDir val="bar"/>
        <c:grouping val="clustered"/>
        <c:varyColors val="0"/>
        <c:ser>
          <c:idx val="0"/>
          <c:order val="0"/>
          <c:tx>
            <c:strRef>
              <c:f>ポートフォリオ!$CB$9</c:f>
              <c:strCache>
                <c:ptCount val="1"/>
                <c:pt idx="0">
                  <c:v>今回</c:v>
                </c:pt>
              </c:strCache>
            </c:strRef>
          </c:tx>
          <c:spPr>
            <a:solidFill>
              <a:schemeClr val="accent6"/>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9814723442361574"/>
                      <c:h val="0.11132384489400474"/>
                    </c:manualLayout>
                  </c15:layout>
                </c:ext>
                <c:ext xmlns:c16="http://schemas.microsoft.com/office/drawing/2014/chart" uri="{C3380CC4-5D6E-409C-BE32-E72D297353CC}">
                  <c16:uniqueId val="{00000000-75BD-47E2-95E5-85E729874FA4}"/>
                </c:ext>
              </c:extLst>
            </c:dLbl>
            <c:dLbl>
              <c:idx val="1"/>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6592963625824306"/>
                      <c:h val="8.1430223816130201E-2"/>
                    </c:manualLayout>
                  </c15:layout>
                </c:ext>
                <c:ext xmlns:c16="http://schemas.microsoft.com/office/drawing/2014/chart" uri="{C3380CC4-5D6E-409C-BE32-E72D297353CC}">
                  <c16:uniqueId val="{00000001-75BD-47E2-95E5-85E729874FA4}"/>
                </c:ext>
              </c:extLst>
            </c:dLbl>
            <c:dLbl>
              <c:idx val="2"/>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712992359524718"/>
                      <c:h val="0.10534512067842981"/>
                    </c:manualLayout>
                  </c15:layout>
                </c:ext>
                <c:ext xmlns:c16="http://schemas.microsoft.com/office/drawing/2014/chart" uri="{C3380CC4-5D6E-409C-BE32-E72D297353CC}">
                  <c16:uniqueId val="{00000002-75BD-47E2-95E5-85E729874FA4}"/>
                </c:ext>
              </c:extLst>
            </c:dLbl>
            <c:dLbl>
              <c:idx val="3"/>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8740803503515822"/>
                      <c:h val="0.13523874175630438"/>
                    </c:manualLayout>
                  </c15:layout>
                </c:ext>
                <c:ext xmlns:c16="http://schemas.microsoft.com/office/drawing/2014/chart" uri="{C3380CC4-5D6E-409C-BE32-E72D297353CC}">
                  <c16:uniqueId val="{00000003-75BD-47E2-95E5-85E729874FA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ポートフォリオ!$CA$10:$CA$13</c:f>
              <c:strCache>
                <c:ptCount val="4"/>
                <c:pt idx="0">
                  <c:v>学校での地域との関わり</c:v>
                </c:pt>
                <c:pt idx="1">
                  <c:v>地域における大人との関わり</c:v>
                </c:pt>
                <c:pt idx="2">
                  <c:v>地域における異年齢の関わり</c:v>
                </c:pt>
                <c:pt idx="3">
                  <c:v>保護者との関わり</c:v>
                </c:pt>
              </c:strCache>
            </c:strRef>
          </c:cat>
          <c:val>
            <c:numRef>
              <c:f>ポートフォリオ!$CB$10:$CB$13</c:f>
              <c:numCache>
                <c:formatCode>0.0%</c:formatCode>
                <c:ptCount val="4"/>
                <c:pt idx="0">
                  <c:v>0.89130434782608692</c:v>
                </c:pt>
                <c:pt idx="1">
                  <c:v>0.67391304347826098</c:v>
                </c:pt>
                <c:pt idx="2">
                  <c:v>0.56521739130434778</c:v>
                </c:pt>
                <c:pt idx="3">
                  <c:v>0.73913043478260876</c:v>
                </c:pt>
              </c:numCache>
            </c:numRef>
          </c:val>
          <c:extLst>
            <c:ext xmlns:c16="http://schemas.microsoft.com/office/drawing/2014/chart" uri="{C3380CC4-5D6E-409C-BE32-E72D297353CC}">
              <c16:uniqueId val="{00000004-75BD-47E2-95E5-85E729874FA4}"/>
            </c:ext>
          </c:extLst>
        </c:ser>
        <c:ser>
          <c:idx val="1"/>
          <c:order val="1"/>
          <c:tx>
            <c:strRef>
              <c:f>ポートフォリオ!$CC$9</c:f>
              <c:strCache>
                <c:ptCount val="1"/>
                <c:pt idx="0">
                  <c:v>前回</c:v>
                </c:pt>
              </c:strCache>
            </c:strRef>
          </c:tx>
          <c:spPr>
            <a:noFill/>
            <a:ln>
              <a:solidFill>
                <a:schemeClr val="tx1">
                  <a:lumMod val="50000"/>
                  <a:lumOff val="50000"/>
                </a:schemeClr>
              </a:solidFill>
              <a:prstDash val="dash"/>
            </a:ln>
            <a:effectLst/>
          </c:spPr>
          <c:invertIfNegative val="0"/>
          <c:cat>
            <c:strRef>
              <c:f>ポートフォリオ!$CA$10:$CA$13</c:f>
              <c:strCache>
                <c:ptCount val="4"/>
                <c:pt idx="0">
                  <c:v>学校での地域との関わり</c:v>
                </c:pt>
                <c:pt idx="1">
                  <c:v>地域における大人との関わり</c:v>
                </c:pt>
                <c:pt idx="2">
                  <c:v>地域における異年齢の関わり</c:v>
                </c:pt>
                <c:pt idx="3">
                  <c:v>保護者との関わり</c:v>
                </c:pt>
              </c:strCache>
            </c:strRef>
          </c:cat>
          <c:val>
            <c:numRef>
              <c:f>ポートフォリオ!$CC$10:$CC$13</c:f>
              <c:numCache>
                <c:formatCode>0.0%</c:formatCode>
                <c:ptCount val="4"/>
                <c:pt idx="0">
                  <c:v>0.64875823618854533</c:v>
                </c:pt>
                <c:pt idx="1">
                  <c:v>0.54840344652812978</c:v>
                </c:pt>
                <c:pt idx="2">
                  <c:v>0.50481500253421185</c:v>
                </c:pt>
                <c:pt idx="3">
                  <c:v>0.65053218449062344</c:v>
                </c:pt>
              </c:numCache>
            </c:numRef>
          </c:val>
          <c:extLst>
            <c:ext xmlns:c16="http://schemas.microsoft.com/office/drawing/2014/chart" uri="{C3380CC4-5D6E-409C-BE32-E72D297353CC}">
              <c16:uniqueId val="{00000005-75BD-47E2-95E5-85E729874FA4}"/>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007802182026988"/>
          <c:y val="9.473203821980597E-2"/>
          <c:w val="0.43418102210737869"/>
          <c:h val="0.795089998992904"/>
        </c:manualLayout>
      </c:layout>
      <c:barChart>
        <c:barDir val="bar"/>
        <c:grouping val="clustered"/>
        <c:varyColors val="0"/>
        <c:ser>
          <c:idx val="0"/>
          <c:order val="0"/>
          <c:tx>
            <c:strRef>
              <c:f>ポートフォリオ!$CB$9</c:f>
              <c:strCache>
                <c:ptCount val="1"/>
                <c:pt idx="0">
                  <c:v>今回</c:v>
                </c:pt>
              </c:strCache>
            </c:strRef>
          </c:tx>
          <c:spPr>
            <a:solidFill>
              <a:schemeClr val="accent6"/>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4851672408842951"/>
                      <c:h val="0.14411073910449862"/>
                    </c:manualLayout>
                  </c15:layout>
                </c:ext>
                <c:ext xmlns:c16="http://schemas.microsoft.com/office/drawing/2014/chart" uri="{C3380CC4-5D6E-409C-BE32-E72D297353CC}">
                  <c16:uniqueId val="{00000000-29C5-4167-A97B-615838904AD3}"/>
                </c:ext>
              </c:extLst>
            </c:dLbl>
            <c:dLbl>
              <c:idx val="1"/>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7586383864484637"/>
                      <c:h val="0.11615521260508084"/>
                    </c:manualLayout>
                  </c15:layout>
                </c:ext>
                <c:ext xmlns:c16="http://schemas.microsoft.com/office/drawing/2014/chart" uri="{C3380CC4-5D6E-409C-BE32-E72D297353CC}">
                  <c16:uniqueId val="{00000001-29C5-4167-A97B-615838904AD3}"/>
                </c:ext>
              </c:extLst>
            </c:dLbl>
            <c:dLbl>
              <c:idx val="2"/>
              <c:layout>
                <c:manualLayout>
                  <c:x val="-0.21424023830031591"/>
                  <c:y val="1.3977488096889012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28042169107091586"/>
                      <c:h val="0.13013297585478972"/>
                    </c:manualLayout>
                  </c15:layout>
                </c:ext>
                <c:ext xmlns:c16="http://schemas.microsoft.com/office/drawing/2014/chart" uri="{C3380CC4-5D6E-409C-BE32-E72D297353CC}">
                  <c16:uniqueId val="{00000002-29C5-4167-A97B-615838904AD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ポートフォリオ!$CA$18:$CA$20</c:f>
              <c:strCache>
                <c:ptCount val="3"/>
                <c:pt idx="0">
                  <c:v>教職員への関心・信頼の向上</c:v>
                </c:pt>
                <c:pt idx="1">
                  <c:v>学校への愛着・誇りの高まり</c:v>
                </c:pt>
                <c:pt idx="2">
                  <c:v>地域の大人への関心・信頼の向上</c:v>
                </c:pt>
              </c:strCache>
            </c:strRef>
          </c:cat>
          <c:val>
            <c:numRef>
              <c:f>ポートフォリオ!$CB$18:$CB$20</c:f>
              <c:numCache>
                <c:formatCode>0.0%</c:formatCode>
                <c:ptCount val="3"/>
                <c:pt idx="0">
                  <c:v>0.63043478260869568</c:v>
                </c:pt>
                <c:pt idx="1">
                  <c:v>0.82608695652173914</c:v>
                </c:pt>
                <c:pt idx="2">
                  <c:v>0.63043478260869557</c:v>
                </c:pt>
              </c:numCache>
            </c:numRef>
          </c:val>
          <c:extLst>
            <c:ext xmlns:c16="http://schemas.microsoft.com/office/drawing/2014/chart" uri="{C3380CC4-5D6E-409C-BE32-E72D297353CC}">
              <c16:uniqueId val="{00000003-29C5-4167-A97B-615838904AD3}"/>
            </c:ext>
          </c:extLst>
        </c:ser>
        <c:ser>
          <c:idx val="1"/>
          <c:order val="1"/>
          <c:tx>
            <c:strRef>
              <c:f>ポートフォリオ!$CC$9</c:f>
              <c:strCache>
                <c:ptCount val="1"/>
                <c:pt idx="0">
                  <c:v>前回</c:v>
                </c:pt>
              </c:strCache>
            </c:strRef>
          </c:tx>
          <c:spPr>
            <a:noFill/>
            <a:ln>
              <a:solidFill>
                <a:schemeClr val="tx1">
                  <a:lumMod val="50000"/>
                  <a:lumOff val="50000"/>
                </a:schemeClr>
              </a:solidFill>
              <a:prstDash val="dash"/>
            </a:ln>
            <a:effectLst/>
          </c:spPr>
          <c:invertIfNegative val="0"/>
          <c:cat>
            <c:strRef>
              <c:f>ポートフォリオ!$CA$18:$CA$20</c:f>
              <c:strCache>
                <c:ptCount val="3"/>
                <c:pt idx="0">
                  <c:v>教職員への関心・信頼の向上</c:v>
                </c:pt>
                <c:pt idx="1">
                  <c:v>学校への愛着・誇りの高まり</c:v>
                </c:pt>
                <c:pt idx="2">
                  <c:v>地域の大人への関心・信頼の向上</c:v>
                </c:pt>
              </c:strCache>
            </c:strRef>
          </c:cat>
          <c:val>
            <c:numRef>
              <c:f>ポートフォリオ!$CC$18:$CC$20</c:f>
              <c:numCache>
                <c:formatCode>0.0%</c:formatCode>
                <c:ptCount val="3"/>
                <c:pt idx="0">
                  <c:v>0.77470856563608714</c:v>
                </c:pt>
                <c:pt idx="1">
                  <c:v>0.83755701976685248</c:v>
                </c:pt>
                <c:pt idx="2">
                  <c:v>0.71439432336543329</c:v>
                </c:pt>
              </c:numCache>
            </c:numRef>
          </c:val>
          <c:extLst>
            <c:ext xmlns:c16="http://schemas.microsoft.com/office/drawing/2014/chart" uri="{C3380CC4-5D6E-409C-BE32-E72D297353CC}">
              <c16:uniqueId val="{00000004-29C5-4167-A97B-615838904AD3}"/>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7341285035100139"/>
          <c:y val="5.4777687242617105E-2"/>
          <c:w val="0.46154809506875594"/>
          <c:h val="0.9128221906922166"/>
        </c:manualLayout>
      </c:layout>
      <c:barChart>
        <c:barDir val="bar"/>
        <c:grouping val="clustered"/>
        <c:varyColors val="0"/>
        <c:ser>
          <c:idx val="0"/>
          <c:order val="0"/>
          <c:tx>
            <c:strRef>
              <c:f>ポートフォリオ!$CB$9</c:f>
              <c:strCache>
                <c:ptCount val="1"/>
                <c:pt idx="0">
                  <c:v>今回</c:v>
                </c:pt>
              </c:strCache>
            </c:strRef>
          </c:tx>
          <c:spPr>
            <a:solidFill>
              <a:schemeClr val="accent6"/>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2419593352952424"/>
                      <c:h val="0.10150455107879443"/>
                    </c:manualLayout>
                  </c15:layout>
                </c:ext>
                <c:ext xmlns:c16="http://schemas.microsoft.com/office/drawing/2014/chart" uri="{C3380CC4-5D6E-409C-BE32-E72D297353CC}">
                  <c16:uniqueId val="{00000000-4E1B-4A0A-9EBF-AD9F507E0AEE}"/>
                </c:ext>
              </c:extLst>
            </c:dLbl>
            <c:dLbl>
              <c:idx val="1"/>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30773150429121326"/>
                      <c:h val="0.14979716002208435"/>
                    </c:manualLayout>
                  </c15:layout>
                </c:ext>
                <c:ext xmlns:c16="http://schemas.microsoft.com/office/drawing/2014/chart" uri="{C3380CC4-5D6E-409C-BE32-E72D297353CC}">
                  <c16:uniqueId val="{00000001-4E1B-4A0A-9EBF-AD9F507E0AEE}"/>
                </c:ext>
              </c:extLst>
            </c:dLbl>
            <c:dLbl>
              <c:idx val="2"/>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30773150429121326"/>
                      <c:h val="0.10822533022872143"/>
                    </c:manualLayout>
                  </c15:layout>
                </c:ext>
                <c:ext xmlns:c16="http://schemas.microsoft.com/office/drawing/2014/chart" uri="{C3380CC4-5D6E-409C-BE32-E72D297353CC}">
                  <c16:uniqueId val="{00000002-4E1B-4A0A-9EBF-AD9F507E0AEE}"/>
                </c:ext>
              </c:extLst>
            </c:dLbl>
            <c:dLbl>
              <c:idx val="3"/>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3206293659870077"/>
                      <c:h val="0.12208260682650905"/>
                    </c:manualLayout>
                  </c15:layout>
                </c:ext>
                <c:ext xmlns:c16="http://schemas.microsoft.com/office/drawing/2014/chart" uri="{C3380CC4-5D6E-409C-BE32-E72D297353CC}">
                  <c16:uniqueId val="{00000003-4E1B-4A0A-9EBF-AD9F507E0AEE}"/>
                </c:ext>
              </c:extLst>
            </c:dLbl>
            <c:dLbl>
              <c:idx val="4"/>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8494503077250449"/>
                      <c:h val="0.11515396852761524"/>
                    </c:manualLayout>
                  </c15:layout>
                </c:ext>
                <c:ext xmlns:c16="http://schemas.microsoft.com/office/drawing/2014/chart" uri="{C3380CC4-5D6E-409C-BE32-E72D297353CC}">
                  <c16:uniqueId val="{00000004-4E1B-4A0A-9EBF-AD9F507E0AEE}"/>
                </c:ext>
              </c:extLst>
            </c:dLbl>
            <c:dLbl>
              <c:idx val="5"/>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32140338840243848"/>
                      <c:h val="0.14979716002208435"/>
                    </c:manualLayout>
                  </c15:layout>
                </c:ext>
                <c:ext xmlns:c16="http://schemas.microsoft.com/office/drawing/2014/chart" uri="{C3380CC4-5D6E-409C-BE32-E72D297353CC}">
                  <c16:uniqueId val="{00000005-4E1B-4A0A-9EBF-AD9F507E0AE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ポートフォリオ!$CA$26:$CA$31</c:f>
              <c:strCache>
                <c:ptCount val="6"/>
                <c:pt idx="0">
                  <c:v>自己肯定感</c:v>
                </c:pt>
                <c:pt idx="1">
                  <c:v>規範意識・行動</c:v>
                </c:pt>
                <c:pt idx="2">
                  <c:v>やり抜く力</c:v>
                </c:pt>
                <c:pt idx="3">
                  <c:v>ソーシャルスキル</c:v>
                </c:pt>
                <c:pt idx="4">
                  <c:v>学習意欲</c:v>
                </c:pt>
                <c:pt idx="5">
                  <c:v>キャリア意識</c:v>
                </c:pt>
              </c:strCache>
            </c:strRef>
          </c:cat>
          <c:val>
            <c:numRef>
              <c:f>ポートフォリオ!$CB$26:$CB$31</c:f>
              <c:numCache>
                <c:formatCode>0.0%</c:formatCode>
                <c:ptCount val="6"/>
                <c:pt idx="0">
                  <c:v>0.89855072463768115</c:v>
                </c:pt>
                <c:pt idx="1">
                  <c:v>0.69927536231884047</c:v>
                </c:pt>
                <c:pt idx="2">
                  <c:v>0.79347826086956519</c:v>
                </c:pt>
                <c:pt idx="3">
                  <c:v>0.88586956521739124</c:v>
                </c:pt>
                <c:pt idx="4">
                  <c:v>0.69565217391304346</c:v>
                </c:pt>
                <c:pt idx="5">
                  <c:v>0.78260869565217384</c:v>
                </c:pt>
              </c:numCache>
            </c:numRef>
          </c:val>
          <c:extLst>
            <c:ext xmlns:c16="http://schemas.microsoft.com/office/drawing/2014/chart" uri="{C3380CC4-5D6E-409C-BE32-E72D297353CC}">
              <c16:uniqueId val="{00000006-4E1B-4A0A-9EBF-AD9F507E0AEE}"/>
            </c:ext>
          </c:extLst>
        </c:ser>
        <c:ser>
          <c:idx val="1"/>
          <c:order val="1"/>
          <c:tx>
            <c:strRef>
              <c:f>ポートフォリオ!$CC$9</c:f>
              <c:strCache>
                <c:ptCount val="1"/>
                <c:pt idx="0">
                  <c:v>前回</c:v>
                </c:pt>
              </c:strCache>
            </c:strRef>
          </c:tx>
          <c:spPr>
            <a:noFill/>
            <a:ln>
              <a:solidFill>
                <a:schemeClr val="tx1">
                  <a:lumMod val="50000"/>
                  <a:lumOff val="50000"/>
                </a:schemeClr>
              </a:solidFill>
              <a:prstDash val="dash"/>
            </a:ln>
            <a:effectLst/>
          </c:spPr>
          <c:invertIfNegative val="0"/>
          <c:cat>
            <c:strRef>
              <c:f>ポートフォリオ!$CA$26:$CA$31</c:f>
              <c:strCache>
                <c:ptCount val="6"/>
                <c:pt idx="0">
                  <c:v>自己肯定感</c:v>
                </c:pt>
                <c:pt idx="1">
                  <c:v>規範意識・行動</c:v>
                </c:pt>
                <c:pt idx="2">
                  <c:v>やり抜く力</c:v>
                </c:pt>
                <c:pt idx="3">
                  <c:v>ソーシャルスキル</c:v>
                </c:pt>
                <c:pt idx="4">
                  <c:v>学習意欲</c:v>
                </c:pt>
                <c:pt idx="5">
                  <c:v>キャリア意識</c:v>
                </c:pt>
              </c:strCache>
            </c:strRef>
          </c:cat>
          <c:val>
            <c:numRef>
              <c:f>ポートフォリオ!$CC$26:$CC$31</c:f>
              <c:numCache>
                <c:formatCode>0.0%</c:formatCode>
                <c:ptCount val="6"/>
                <c:pt idx="0">
                  <c:v>0.7068761615137692</c:v>
                </c:pt>
                <c:pt idx="1">
                  <c:v>0.88410204426423389</c:v>
                </c:pt>
                <c:pt idx="2">
                  <c:v>0.74341104916371004</c:v>
                </c:pt>
                <c:pt idx="3">
                  <c:v>0.85732387227572215</c:v>
                </c:pt>
                <c:pt idx="4">
                  <c:v>0.68651799290420679</c:v>
                </c:pt>
                <c:pt idx="5">
                  <c:v>0.77496198682209827</c:v>
                </c:pt>
              </c:numCache>
            </c:numRef>
          </c:val>
          <c:extLst>
            <c:ext xmlns:c16="http://schemas.microsoft.com/office/drawing/2014/chart" uri="{C3380CC4-5D6E-409C-BE32-E72D297353CC}">
              <c16:uniqueId val="{00000007-4E1B-4A0A-9EBF-AD9F507E0AEE}"/>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1718332487738883"/>
          <c:y val="9.473203821980597E-2"/>
          <c:w val="0.45567662553028332"/>
          <c:h val="0.795089998992904"/>
        </c:manualLayout>
      </c:layout>
      <c:barChart>
        <c:barDir val="bar"/>
        <c:grouping val="clustered"/>
        <c:varyColors val="0"/>
        <c:ser>
          <c:idx val="0"/>
          <c:order val="0"/>
          <c:tx>
            <c:strRef>
              <c:f>ポートフォリオ!$CB$9</c:f>
              <c:strCache>
                <c:ptCount val="1"/>
                <c:pt idx="0">
                  <c:v>今回</c:v>
                </c:pt>
              </c:strCache>
            </c:strRef>
          </c:tx>
          <c:spPr>
            <a:solidFill>
              <a:schemeClr val="accent6"/>
            </a:solidFill>
            <a:ln>
              <a:noFill/>
            </a:ln>
            <a:effectLst/>
          </c:spPr>
          <c:invertIfNegative val="0"/>
          <c:dLbls>
            <c:dLbl>
              <c:idx val="0"/>
              <c:layout>
                <c:manualLayout>
                  <c:x val="-0.10813144765770337"/>
                  <c:y val="-3.3260666491679463E-3"/>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34246829020801617"/>
                      <c:h val="0.1132460597754191"/>
                    </c:manualLayout>
                  </c15:layout>
                </c:ext>
                <c:ext xmlns:c16="http://schemas.microsoft.com/office/drawing/2014/chart" uri="{C3380CC4-5D6E-409C-BE32-E72D297353CC}">
                  <c16:uniqueId val="{00000000-94DB-437B-92C6-EC87C3DFA44D}"/>
                </c:ext>
              </c:extLst>
            </c:dLbl>
            <c:dLbl>
              <c:idx val="1"/>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8877304244884155"/>
                      <c:h val="0.1265534698547868"/>
                    </c:manualLayout>
                  </c15:layout>
                </c:ext>
                <c:ext xmlns:c16="http://schemas.microsoft.com/office/drawing/2014/chart" uri="{C3380CC4-5D6E-409C-BE32-E72D297353CC}">
                  <c16:uniqueId val="{00000001-94DB-437B-92C6-EC87C3DFA44D}"/>
                </c:ext>
              </c:extLst>
            </c:dLbl>
            <c:dLbl>
              <c:idx val="2"/>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extLst>
                <c:ext xmlns:c15="http://schemas.microsoft.com/office/drawing/2012/chart" uri="{CE6537A1-D6FC-4f65-9D91-7224C49458BB}">
                  <c15:layout>
                    <c:manualLayout>
                      <c:w val="0.26729494334517168"/>
                      <c:h val="0.17978311017225759"/>
                    </c:manualLayout>
                  </c15:layout>
                </c:ext>
                <c:ext xmlns:c16="http://schemas.microsoft.com/office/drawing/2014/chart" uri="{C3380CC4-5D6E-409C-BE32-E72D297353CC}">
                  <c16:uniqueId val="{00000002-94DB-437B-92C6-EC87C3DFA44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ポートフォリオ!$CA$34:$CA$36</c:f>
              <c:strCache>
                <c:ptCount val="3"/>
                <c:pt idx="0">
                  <c:v>地域への愛着の高まり</c:v>
                </c:pt>
                <c:pt idx="1">
                  <c:v>地域への帰属意識の高まり</c:v>
                </c:pt>
                <c:pt idx="2">
                  <c:v>地域貢献意識の高まり</c:v>
                </c:pt>
              </c:strCache>
            </c:strRef>
          </c:cat>
          <c:val>
            <c:numRef>
              <c:f>ポートフォリオ!$CB$34:$CB$36</c:f>
              <c:numCache>
                <c:formatCode>0.0%</c:formatCode>
                <c:ptCount val="3"/>
                <c:pt idx="0">
                  <c:v>0.66847826086956519</c:v>
                </c:pt>
                <c:pt idx="1">
                  <c:v>0.54347826086956519</c:v>
                </c:pt>
                <c:pt idx="2">
                  <c:v>0.60869565217391308</c:v>
                </c:pt>
              </c:numCache>
            </c:numRef>
          </c:val>
          <c:extLst>
            <c:ext xmlns:c16="http://schemas.microsoft.com/office/drawing/2014/chart" uri="{C3380CC4-5D6E-409C-BE32-E72D297353CC}">
              <c16:uniqueId val="{00000003-94DB-437B-92C6-EC87C3DFA44D}"/>
            </c:ext>
          </c:extLst>
        </c:ser>
        <c:ser>
          <c:idx val="1"/>
          <c:order val="1"/>
          <c:tx>
            <c:strRef>
              <c:f>ポートフォリオ!$CC$9</c:f>
              <c:strCache>
                <c:ptCount val="1"/>
                <c:pt idx="0">
                  <c:v>前回</c:v>
                </c:pt>
              </c:strCache>
            </c:strRef>
          </c:tx>
          <c:spPr>
            <a:noFill/>
            <a:ln>
              <a:solidFill>
                <a:schemeClr val="tx1">
                  <a:lumMod val="50000"/>
                  <a:lumOff val="50000"/>
                </a:schemeClr>
              </a:solidFill>
              <a:prstDash val="dash"/>
            </a:ln>
            <a:effectLst/>
          </c:spPr>
          <c:invertIfNegative val="0"/>
          <c:cat>
            <c:strRef>
              <c:f>ポートフォリオ!$CA$34:$CA$36</c:f>
              <c:strCache>
                <c:ptCount val="3"/>
                <c:pt idx="0">
                  <c:v>地域への愛着の高まり</c:v>
                </c:pt>
                <c:pt idx="1">
                  <c:v>地域への帰属意識の高まり</c:v>
                </c:pt>
                <c:pt idx="2">
                  <c:v>地域貢献意識の高まり</c:v>
                </c:pt>
              </c:strCache>
            </c:strRef>
          </c:cat>
          <c:val>
            <c:numRef>
              <c:f>ポートフォリオ!$CC$34:$CC$36</c:f>
              <c:numCache>
                <c:formatCode>0.0%</c:formatCode>
                <c:ptCount val="3"/>
                <c:pt idx="0">
                  <c:v>0.67029903699949311</c:v>
                </c:pt>
                <c:pt idx="1">
                  <c:v>0.66447034972123675</c:v>
                </c:pt>
                <c:pt idx="2">
                  <c:v>0.63304612265585403</c:v>
                </c:pt>
              </c:numCache>
            </c:numRef>
          </c:val>
          <c:extLst>
            <c:ext xmlns:c16="http://schemas.microsoft.com/office/drawing/2014/chart" uri="{C3380CC4-5D6E-409C-BE32-E72D297353CC}">
              <c16:uniqueId val="{00000004-94DB-437B-92C6-EC87C3DFA44D}"/>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4940479797979802"/>
          <c:y val="4.647888531154265E-2"/>
          <c:w val="0.44561363636363638"/>
          <c:h val="0.86956896361166713"/>
        </c:manualLayout>
      </c:layout>
      <c:barChart>
        <c:barDir val="bar"/>
        <c:grouping val="clustered"/>
        <c:varyColors val="0"/>
        <c:ser>
          <c:idx val="0"/>
          <c:order val="0"/>
          <c:tx>
            <c:strRef>
              <c:f>ポートフォリオ!$CG$9</c:f>
              <c:strCache>
                <c:ptCount val="1"/>
                <c:pt idx="0">
                  <c:v>今回</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ポートフォリオ!$CF$26:$CF$31</c:f>
              <c:strCache>
                <c:ptCount val="6"/>
                <c:pt idx="0">
                  <c:v>学校・地域への愛着の高まり</c:v>
                </c:pt>
                <c:pt idx="1">
                  <c:v>学校への信頼の高まり</c:v>
                </c:pt>
                <c:pt idx="2">
                  <c:v>貢献・生きがいの実感</c:v>
                </c:pt>
                <c:pt idx="3">
                  <c:v>生涯学習意識の高まり</c:v>
                </c:pt>
                <c:pt idx="4">
                  <c:v>地域内でのｿｰｼｬﾙｷｬﾋﾟﾀﾙの醸成</c:v>
                </c:pt>
                <c:pt idx="5">
                  <c:v>地域の担い手意識の高まり</c:v>
                </c:pt>
              </c:strCache>
            </c:strRef>
          </c:cat>
          <c:val>
            <c:numRef>
              <c:f>ポートフォリオ!$CG$26:$CG$31</c:f>
              <c:numCache>
                <c:formatCode>0.0%</c:formatCode>
                <c:ptCount val="6"/>
                <c:pt idx="0">
                  <c:v>0.68376068376068366</c:v>
                </c:pt>
                <c:pt idx="1">
                  <c:v>0.73076923076923084</c:v>
                </c:pt>
                <c:pt idx="2">
                  <c:v>0.37606837606837606</c:v>
                </c:pt>
                <c:pt idx="3">
                  <c:v>0.65384615384615385</c:v>
                </c:pt>
                <c:pt idx="4">
                  <c:v>0.69230769230769229</c:v>
                </c:pt>
                <c:pt idx="5">
                  <c:v>0.60897435897435892</c:v>
                </c:pt>
              </c:numCache>
            </c:numRef>
          </c:val>
          <c:extLst>
            <c:ext xmlns:c16="http://schemas.microsoft.com/office/drawing/2014/chart" uri="{C3380CC4-5D6E-409C-BE32-E72D297353CC}">
              <c16:uniqueId val="{00000000-40DB-439D-90A6-92189DB98159}"/>
            </c:ext>
          </c:extLst>
        </c:ser>
        <c:ser>
          <c:idx val="1"/>
          <c:order val="1"/>
          <c:tx>
            <c:strRef>
              <c:f>ポートフォリオ!$CH$9</c:f>
              <c:strCache>
                <c:ptCount val="1"/>
                <c:pt idx="0">
                  <c:v>前回</c:v>
                </c:pt>
              </c:strCache>
            </c:strRef>
          </c:tx>
          <c:spPr>
            <a:noFill/>
            <a:ln>
              <a:solidFill>
                <a:schemeClr val="tx1">
                  <a:lumMod val="50000"/>
                  <a:lumOff val="50000"/>
                </a:schemeClr>
              </a:solidFill>
              <a:prstDash val="dash"/>
            </a:ln>
            <a:effectLst/>
          </c:spPr>
          <c:invertIfNegative val="0"/>
          <c:cat>
            <c:strRef>
              <c:f>ポートフォリオ!$CF$26:$CF$31</c:f>
              <c:strCache>
                <c:ptCount val="6"/>
                <c:pt idx="0">
                  <c:v>学校・地域への愛着の高まり</c:v>
                </c:pt>
                <c:pt idx="1">
                  <c:v>学校への信頼の高まり</c:v>
                </c:pt>
                <c:pt idx="2">
                  <c:v>貢献・生きがいの実感</c:v>
                </c:pt>
                <c:pt idx="3">
                  <c:v>生涯学習意識の高まり</c:v>
                </c:pt>
                <c:pt idx="4">
                  <c:v>地域内でのｿｰｼｬﾙｷｬﾋﾟﾀﾙの醸成</c:v>
                </c:pt>
                <c:pt idx="5">
                  <c:v>地域の担い手意識の高まり</c:v>
                </c:pt>
              </c:strCache>
            </c:strRef>
          </c:cat>
          <c:val>
            <c:numRef>
              <c:f>ポートフォリオ!$CH$26:$CH$31</c:f>
              <c:numCache>
                <c:formatCode>0.0%</c:formatCode>
                <c:ptCount val="6"/>
                <c:pt idx="0">
                  <c:v>0.80617577197149648</c:v>
                </c:pt>
                <c:pt idx="1">
                  <c:v>0.76270783847981005</c:v>
                </c:pt>
                <c:pt idx="2">
                  <c:v>0.391132224861441</c:v>
                </c:pt>
                <c:pt idx="3">
                  <c:v>0.63444180522565319</c:v>
                </c:pt>
                <c:pt idx="4">
                  <c:v>0.68194774346793352</c:v>
                </c:pt>
                <c:pt idx="5">
                  <c:v>0.5758907363420428</c:v>
                </c:pt>
              </c:numCache>
            </c:numRef>
          </c:val>
          <c:extLst>
            <c:ext xmlns:c16="http://schemas.microsoft.com/office/drawing/2014/chart" uri="{C3380CC4-5D6E-409C-BE32-E72D297353CC}">
              <c16:uniqueId val="{00000001-40DB-439D-90A6-92189DB98159}"/>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5836388888888888"/>
          <c:y val="4.647888531154265E-2"/>
          <c:w val="0.43665454545454541"/>
          <c:h val="0.86956896361166713"/>
        </c:manualLayout>
      </c:layout>
      <c:barChart>
        <c:barDir val="bar"/>
        <c:grouping val="clustered"/>
        <c:varyColors val="0"/>
        <c:ser>
          <c:idx val="0"/>
          <c:order val="0"/>
          <c:tx>
            <c:strRef>
              <c:f>ポートフォリオ!$CG$9</c:f>
              <c:strCache>
                <c:ptCount val="1"/>
                <c:pt idx="0">
                  <c:v>今回</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ポートフォリオ!$CF$18:$CF$23</c:f>
              <c:strCache>
                <c:ptCount val="6"/>
                <c:pt idx="0">
                  <c:v>学校・地域への愛着の高まり</c:v>
                </c:pt>
                <c:pt idx="1">
                  <c:v>学校への信頼の高まり</c:v>
                </c:pt>
                <c:pt idx="2">
                  <c:v>貢献・生きがいの実感</c:v>
                </c:pt>
                <c:pt idx="3">
                  <c:v>生涯学習意識の高まり</c:v>
                </c:pt>
                <c:pt idx="4">
                  <c:v>地域内でのｿｰｼｬﾙｷｬﾋﾟﾀﾙの醸成</c:v>
                </c:pt>
                <c:pt idx="5">
                  <c:v>地域の担い手意識の高まり</c:v>
                </c:pt>
              </c:strCache>
            </c:strRef>
          </c:cat>
          <c:val>
            <c:numRef>
              <c:f>ポートフォリオ!$CG$18:$CG$23</c:f>
              <c:numCache>
                <c:formatCode>0.0%</c:formatCode>
                <c:ptCount val="6"/>
                <c:pt idx="0">
                  <c:v>0.98095238095238102</c:v>
                </c:pt>
                <c:pt idx="1">
                  <c:v>0.84285714285714286</c:v>
                </c:pt>
                <c:pt idx="2">
                  <c:v>0.76190476190476186</c:v>
                </c:pt>
                <c:pt idx="3">
                  <c:v>0.89999999999999991</c:v>
                </c:pt>
                <c:pt idx="4">
                  <c:v>0.95000000000000007</c:v>
                </c:pt>
                <c:pt idx="5">
                  <c:v>0.90714285714285725</c:v>
                </c:pt>
              </c:numCache>
            </c:numRef>
          </c:val>
          <c:extLst>
            <c:ext xmlns:c16="http://schemas.microsoft.com/office/drawing/2014/chart" uri="{C3380CC4-5D6E-409C-BE32-E72D297353CC}">
              <c16:uniqueId val="{00000000-9AA2-4E41-A8D0-5CF0017DAAE8}"/>
            </c:ext>
          </c:extLst>
        </c:ser>
        <c:ser>
          <c:idx val="1"/>
          <c:order val="1"/>
          <c:tx>
            <c:strRef>
              <c:f>ポートフォリオ!$CH$9</c:f>
              <c:strCache>
                <c:ptCount val="1"/>
                <c:pt idx="0">
                  <c:v>前回</c:v>
                </c:pt>
              </c:strCache>
            </c:strRef>
          </c:tx>
          <c:spPr>
            <a:noFill/>
            <a:ln>
              <a:solidFill>
                <a:schemeClr val="tx1">
                  <a:lumMod val="50000"/>
                  <a:lumOff val="50000"/>
                </a:schemeClr>
              </a:solidFill>
              <a:prstDash val="dash"/>
            </a:ln>
            <a:effectLst/>
          </c:spPr>
          <c:invertIfNegative val="0"/>
          <c:cat>
            <c:strRef>
              <c:f>ポートフォリオ!$CF$18:$CF$23</c:f>
              <c:strCache>
                <c:ptCount val="6"/>
                <c:pt idx="0">
                  <c:v>学校・地域への愛着の高まり</c:v>
                </c:pt>
                <c:pt idx="1">
                  <c:v>学校への信頼の高まり</c:v>
                </c:pt>
                <c:pt idx="2">
                  <c:v>貢献・生きがいの実感</c:v>
                </c:pt>
                <c:pt idx="3">
                  <c:v>生涯学習意識の高まり</c:v>
                </c:pt>
                <c:pt idx="4">
                  <c:v>地域内でのｿｰｼｬﾙｷｬﾋﾟﾀﾙの醸成</c:v>
                </c:pt>
                <c:pt idx="5">
                  <c:v>地域の担い手意識の高まり</c:v>
                </c:pt>
              </c:strCache>
            </c:strRef>
          </c:cat>
          <c:val>
            <c:numRef>
              <c:f>ポートフォリオ!$CH$18:$CH$23</c:f>
              <c:numCache>
                <c:formatCode>0.0%</c:formatCode>
                <c:ptCount val="6"/>
                <c:pt idx="0">
                  <c:v>0.93974065598779555</c:v>
                </c:pt>
                <c:pt idx="1">
                  <c:v>0.89931350114416475</c:v>
                </c:pt>
                <c:pt idx="2">
                  <c:v>0.74904652936689553</c:v>
                </c:pt>
                <c:pt idx="3">
                  <c:v>0.86041189931350115</c:v>
                </c:pt>
                <c:pt idx="4">
                  <c:v>0.85183066361556059</c:v>
                </c:pt>
                <c:pt idx="5">
                  <c:v>0.87356979405034318</c:v>
                </c:pt>
              </c:numCache>
            </c:numRef>
          </c:val>
          <c:extLst>
            <c:ext xmlns:c16="http://schemas.microsoft.com/office/drawing/2014/chart" uri="{C3380CC4-5D6E-409C-BE32-E72D297353CC}">
              <c16:uniqueId val="{00000001-9AA2-4E41-A8D0-5CF0017DAAE8}"/>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4190075757575762"/>
          <c:y val="4.647888531154265E-2"/>
          <c:w val="0.45311742424242418"/>
          <c:h val="0.86956896361166713"/>
        </c:manualLayout>
      </c:layout>
      <c:barChart>
        <c:barDir val="bar"/>
        <c:grouping val="clustered"/>
        <c:varyColors val="0"/>
        <c:ser>
          <c:idx val="0"/>
          <c:order val="0"/>
          <c:tx>
            <c:strRef>
              <c:f>ポートフォリオ!$CG$9</c:f>
              <c:strCache>
                <c:ptCount val="1"/>
                <c:pt idx="0">
                  <c:v>今回</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ポートフォリオ!$CF$10:$CF$14</c:f>
              <c:strCache>
                <c:ptCount val="5"/>
                <c:pt idx="0">
                  <c:v>学校・地域への愛着の高まり</c:v>
                </c:pt>
                <c:pt idx="1">
                  <c:v>保護者・地域住民への信頼の高まり</c:v>
                </c:pt>
                <c:pt idx="2">
                  <c:v>授業力の向上</c:v>
                </c:pt>
                <c:pt idx="3">
                  <c:v>生徒指導等の負担の減少</c:v>
                </c:pt>
                <c:pt idx="4">
                  <c:v>保護者対応の負担の減少</c:v>
                </c:pt>
              </c:strCache>
            </c:strRef>
          </c:cat>
          <c:val>
            <c:numRef>
              <c:f>ポートフォリオ!$CG$10:$CG$14</c:f>
              <c:numCache>
                <c:formatCode>0.0%</c:formatCode>
                <c:ptCount val="5"/>
                <c:pt idx="0">
                  <c:v>0.90322580645161299</c:v>
                </c:pt>
                <c:pt idx="1">
                  <c:v>0.85483870967741926</c:v>
                </c:pt>
                <c:pt idx="2">
                  <c:v>0.78064516129032246</c:v>
                </c:pt>
                <c:pt idx="3">
                  <c:v>0.55913978494623651</c:v>
                </c:pt>
                <c:pt idx="4">
                  <c:v>0.80645161290322576</c:v>
                </c:pt>
              </c:numCache>
            </c:numRef>
          </c:val>
          <c:extLst>
            <c:ext xmlns:c16="http://schemas.microsoft.com/office/drawing/2014/chart" uri="{C3380CC4-5D6E-409C-BE32-E72D297353CC}">
              <c16:uniqueId val="{00000000-EEB7-412C-8E1F-31734EE49274}"/>
            </c:ext>
          </c:extLst>
        </c:ser>
        <c:ser>
          <c:idx val="1"/>
          <c:order val="1"/>
          <c:tx>
            <c:strRef>
              <c:f>ポートフォリオ!$CH$9</c:f>
              <c:strCache>
                <c:ptCount val="1"/>
                <c:pt idx="0">
                  <c:v>前回</c:v>
                </c:pt>
              </c:strCache>
            </c:strRef>
          </c:tx>
          <c:spPr>
            <a:noFill/>
            <a:ln>
              <a:solidFill>
                <a:schemeClr val="tx1">
                  <a:lumMod val="50000"/>
                  <a:lumOff val="50000"/>
                </a:schemeClr>
              </a:solidFill>
              <a:prstDash val="dash"/>
            </a:ln>
            <a:effectLst/>
          </c:spPr>
          <c:invertIfNegative val="0"/>
          <c:cat>
            <c:strRef>
              <c:f>ポートフォリオ!$CF$10:$CF$14</c:f>
              <c:strCache>
                <c:ptCount val="5"/>
                <c:pt idx="0">
                  <c:v>学校・地域への愛着の高まり</c:v>
                </c:pt>
                <c:pt idx="1">
                  <c:v>保護者・地域住民への信頼の高まり</c:v>
                </c:pt>
                <c:pt idx="2">
                  <c:v>授業力の向上</c:v>
                </c:pt>
                <c:pt idx="3">
                  <c:v>生徒指導等の負担の減少</c:v>
                </c:pt>
                <c:pt idx="4">
                  <c:v>保護者対応の負担の減少</c:v>
                </c:pt>
              </c:strCache>
            </c:strRef>
          </c:cat>
          <c:val>
            <c:numRef>
              <c:f>ポートフォリオ!$CH$10:$CH$14</c:f>
              <c:numCache>
                <c:formatCode>0.0%</c:formatCode>
                <c:ptCount val="5"/>
                <c:pt idx="0">
                  <c:v>0.88675529295913336</c:v>
                </c:pt>
                <c:pt idx="1">
                  <c:v>0.81683899556868533</c:v>
                </c:pt>
                <c:pt idx="2">
                  <c:v>0.71048744460856728</c:v>
                </c:pt>
                <c:pt idx="3">
                  <c:v>0.63860167405219104</c:v>
                </c:pt>
                <c:pt idx="4">
                  <c:v>0.64254062038404736</c:v>
                </c:pt>
              </c:numCache>
            </c:numRef>
          </c:val>
          <c:extLst>
            <c:ext xmlns:c16="http://schemas.microsoft.com/office/drawing/2014/chart" uri="{C3380CC4-5D6E-409C-BE32-E72D297353CC}">
              <c16:uniqueId val="{00000001-EEB7-412C-8E1F-31734EE49274}"/>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8504420198501527"/>
          <c:y val="9.473203821980597E-2"/>
          <c:w val="0.5628592047829587"/>
          <c:h val="0.73459624994553852"/>
        </c:manualLayout>
      </c:layout>
      <c:barChart>
        <c:barDir val="bar"/>
        <c:grouping val="clustered"/>
        <c:varyColors val="0"/>
        <c:ser>
          <c:idx val="0"/>
          <c:order val="0"/>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ポートフォリオ!$BV$18:$BV$19</c:f>
              <c:strCache>
                <c:ptCount val="2"/>
                <c:pt idx="0">
                  <c:v>「地域とともにある学校」という認識</c:v>
                </c:pt>
                <c:pt idx="1">
                  <c:v>地域ぐるみの教育活動への理解</c:v>
                </c:pt>
              </c:strCache>
            </c:strRef>
          </c:cat>
          <c:val>
            <c:numRef>
              <c:f>ポートフォリオ!$BW$18:$BW$19</c:f>
              <c:numCache>
                <c:formatCode>0.0%</c:formatCode>
                <c:ptCount val="2"/>
                <c:pt idx="0">
                  <c:v>0.93333333333333324</c:v>
                </c:pt>
                <c:pt idx="1">
                  <c:v>0.66428571428571437</c:v>
                </c:pt>
              </c:numCache>
            </c:numRef>
          </c:val>
          <c:extLst>
            <c:ext xmlns:c16="http://schemas.microsoft.com/office/drawing/2014/chart" uri="{C3380CC4-5D6E-409C-BE32-E72D297353CC}">
              <c16:uniqueId val="{00000000-FA8B-412D-8EBB-ACACC0376515}"/>
            </c:ext>
          </c:extLst>
        </c:ser>
        <c:ser>
          <c:idx val="1"/>
          <c:order val="1"/>
          <c:spPr>
            <a:noFill/>
            <a:ln>
              <a:solidFill>
                <a:schemeClr val="tx1">
                  <a:lumMod val="50000"/>
                  <a:lumOff val="50000"/>
                </a:schemeClr>
              </a:solidFill>
              <a:prstDash val="dash"/>
            </a:ln>
            <a:effectLst/>
          </c:spPr>
          <c:invertIfNegative val="0"/>
          <c:cat>
            <c:strRef>
              <c:f>ポートフォリオ!$BV$18:$BV$19</c:f>
              <c:strCache>
                <c:ptCount val="2"/>
                <c:pt idx="0">
                  <c:v>「地域とともにある学校」という認識</c:v>
                </c:pt>
                <c:pt idx="1">
                  <c:v>地域ぐるみの教育活動への理解</c:v>
                </c:pt>
              </c:strCache>
            </c:strRef>
          </c:cat>
          <c:val>
            <c:numRef>
              <c:f>ポートフォリオ!$BX$18:$BX$19</c:f>
              <c:numCache>
                <c:formatCode>0.0%</c:formatCode>
                <c:ptCount val="2"/>
                <c:pt idx="0">
                  <c:v>0.94736842105263153</c:v>
                </c:pt>
                <c:pt idx="1">
                  <c:v>0.70022883295194516</c:v>
                </c:pt>
              </c:numCache>
            </c:numRef>
          </c:val>
          <c:extLst>
            <c:ext xmlns:c16="http://schemas.microsoft.com/office/drawing/2014/chart" uri="{C3380CC4-5D6E-409C-BE32-E72D297353CC}">
              <c16:uniqueId val="{00000001-FA8B-412D-8EBB-ACACC0376515}"/>
            </c:ext>
          </c:extLst>
        </c:ser>
        <c:dLbls>
          <c:showLegendKey val="0"/>
          <c:showVal val="0"/>
          <c:showCatName val="0"/>
          <c:showSerName val="0"/>
          <c:showPercent val="0"/>
          <c:showBubbleSize val="0"/>
        </c:dLbls>
        <c:gapWidth val="70"/>
        <c:overlap val="80"/>
        <c:axId val="1516495535"/>
        <c:axId val="1316190143"/>
      </c:barChart>
      <c:valAx>
        <c:axId val="1316190143"/>
        <c:scaling>
          <c:orientation val="minMax"/>
          <c:max val="1"/>
          <c:min val="0"/>
        </c:scaling>
        <c:delete val="1"/>
        <c:axPos val="b"/>
        <c:numFmt formatCode="0%" sourceLinked="0"/>
        <c:majorTickMark val="out"/>
        <c:minorTickMark val="none"/>
        <c:tickLblPos val="nextTo"/>
        <c:crossAx val="1516495535"/>
        <c:crosses val="max"/>
        <c:crossBetween val="between"/>
      </c:valAx>
      <c:catAx>
        <c:axId val="1516495535"/>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161901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withinLinear" id="15">
  <a:schemeClr val="accent2"/>
</cs:colorStyle>
</file>

<file path=xl/charts/colors56.xml><?xml version="1.0" encoding="utf-8"?>
<cs:colorStyle xmlns:cs="http://schemas.microsoft.com/office/drawing/2012/chartStyle" xmlns:a="http://schemas.openxmlformats.org/drawingml/2006/main" meth="withinLinear" id="15">
  <a:schemeClr val="accent2"/>
</cs:colorStyle>
</file>

<file path=xl/charts/colors57.xml><?xml version="1.0" encoding="utf-8"?>
<cs:colorStyle xmlns:cs="http://schemas.microsoft.com/office/drawing/2012/chartStyle" xmlns:a="http://schemas.openxmlformats.org/drawingml/2006/main" meth="withinLinear" id="15">
  <a:schemeClr val="accent2"/>
</cs:colorStyle>
</file>

<file path=xl/charts/colors58.xml><?xml version="1.0" encoding="utf-8"?>
<cs:colorStyle xmlns:cs="http://schemas.microsoft.com/office/drawing/2012/chartStyle" xmlns:a="http://schemas.openxmlformats.org/drawingml/2006/main" meth="withinLinear" id="14">
  <a:schemeClr val="accent1"/>
</cs:colorStyle>
</file>

<file path=xl/charts/colors59.xml><?xml version="1.0" encoding="utf-8"?>
<cs:colorStyle xmlns:cs="http://schemas.microsoft.com/office/drawing/2012/chartStyle" xmlns:a="http://schemas.openxmlformats.org/drawingml/2006/main" meth="withinLinear" id="14">
  <a:schemeClr val="accent1"/>
</cs:colorStyle>
</file>

<file path=xl/charts/colors60.xml><?xml version="1.0" encoding="utf-8"?>
<cs:colorStyle xmlns:cs="http://schemas.microsoft.com/office/drawing/2012/chartStyle" xmlns:a="http://schemas.openxmlformats.org/drawingml/2006/main" meth="withinLinear" id="14">
  <a:schemeClr val="accent1"/>
</cs:colorStyle>
</file>

<file path=xl/charts/colors61.xml><?xml version="1.0" encoding="utf-8"?>
<cs:colorStyle xmlns:cs="http://schemas.microsoft.com/office/drawing/2012/chartStyle" xmlns:a="http://schemas.openxmlformats.org/drawingml/2006/main" meth="withinLinear" id="14">
  <a:schemeClr val="accent1"/>
</cs:colorStyle>
</file>

<file path=xl/charts/colors62.xml><?xml version="1.0" encoding="utf-8"?>
<cs:colorStyle xmlns:cs="http://schemas.microsoft.com/office/drawing/2012/chartStyle" xmlns:a="http://schemas.openxmlformats.org/drawingml/2006/main" meth="withinLinear" id="14">
  <a:schemeClr val="accent1"/>
</cs:colorStyle>
</file>

<file path=xl/charts/colors63.xml><?xml version="1.0" encoding="utf-8"?>
<cs:colorStyle xmlns:cs="http://schemas.microsoft.com/office/drawing/2012/chartStyle" xmlns:a="http://schemas.openxmlformats.org/drawingml/2006/main" meth="withinLinear" id="14">
  <a:schemeClr val="accent1"/>
</cs:colorStyle>
</file>

<file path=xl/charts/colors64.xml><?xml version="1.0" encoding="utf-8"?>
<cs:colorStyle xmlns:cs="http://schemas.microsoft.com/office/drawing/2012/chartStyle" xmlns:a="http://schemas.openxmlformats.org/drawingml/2006/main" meth="withinLinear" id="14">
  <a:schemeClr val="accent1"/>
</cs:colorStyle>
</file>

<file path=xl/charts/colors65.xml><?xml version="1.0" encoding="utf-8"?>
<cs:colorStyle xmlns:cs="http://schemas.microsoft.com/office/drawing/2012/chartStyle" xmlns:a="http://schemas.openxmlformats.org/drawingml/2006/main" meth="withinLinear" id="14">
  <a:schemeClr val="accent1"/>
</cs:colorStyle>
</file>

<file path=xl/charts/colors66.xml><?xml version="1.0" encoding="utf-8"?>
<cs:colorStyle xmlns:cs="http://schemas.microsoft.com/office/drawing/2012/chartStyle" xmlns:a="http://schemas.openxmlformats.org/drawingml/2006/main" meth="withinLinear" id="14">
  <a:schemeClr val="accent1"/>
</cs:colorStyle>
</file>

<file path=xl/charts/colors67.xml><?xml version="1.0" encoding="utf-8"?>
<cs:colorStyle xmlns:cs="http://schemas.microsoft.com/office/drawing/2012/chartStyle" xmlns:a="http://schemas.openxmlformats.org/drawingml/2006/main" meth="withinLinear" id="14">
  <a:schemeClr val="accent1"/>
</cs:colorStyle>
</file>

<file path=xl/charts/colors68.xml><?xml version="1.0" encoding="utf-8"?>
<cs:colorStyle xmlns:cs="http://schemas.microsoft.com/office/drawing/2012/chartStyle" xmlns:a="http://schemas.openxmlformats.org/drawingml/2006/main" meth="withinLinear" id="14">
  <a:schemeClr val="accent1"/>
</cs:colorStyle>
</file>

<file path=xl/charts/colors69.xml><?xml version="1.0" encoding="utf-8"?>
<cs:colorStyle xmlns:cs="http://schemas.microsoft.com/office/drawing/2012/chartStyle" xmlns:a="http://schemas.openxmlformats.org/drawingml/2006/main" meth="withinLinear" id="14">
  <a:schemeClr val="accent1"/>
</cs:colorStyle>
</file>

<file path=xl/charts/colors70.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image" Target="../media/image1.png"/><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image" Target="../media/image2.svg"/><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7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xdr:from>
      <xdr:col>58</xdr:col>
      <xdr:colOff>143789</xdr:colOff>
      <xdr:row>3</xdr:row>
      <xdr:rowOff>95250</xdr:rowOff>
    </xdr:from>
    <xdr:to>
      <xdr:col>60</xdr:col>
      <xdr:colOff>5025</xdr:colOff>
      <xdr:row>3</xdr:row>
      <xdr:rowOff>95250</xdr:rowOff>
    </xdr:to>
    <xdr:cxnSp macro="">
      <xdr:nvCxnSpPr>
        <xdr:cNvPr id="4" name="直線コネクタ 3">
          <a:extLst>
            <a:ext uri="{FF2B5EF4-FFF2-40B4-BE49-F238E27FC236}">
              <a16:creationId xmlns:a16="http://schemas.microsoft.com/office/drawing/2014/main" id="{D65CAC2A-B98D-4863-B834-594E112054AE}"/>
            </a:ext>
          </a:extLst>
        </xdr:cNvPr>
        <xdr:cNvCxnSpPr/>
      </xdr:nvCxnSpPr>
      <xdr:spPr>
        <a:xfrm>
          <a:off x="15203680" y="594014"/>
          <a:ext cx="360000" cy="0"/>
        </a:xfrm>
        <a:prstGeom prst="line">
          <a:avLst/>
        </a:prstGeom>
        <a:ln w="28575">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58</xdr:col>
      <xdr:colOff>154132</xdr:colOff>
      <xdr:row>4</xdr:row>
      <xdr:rowOff>111577</xdr:rowOff>
    </xdr:from>
    <xdr:to>
      <xdr:col>60</xdr:col>
      <xdr:colOff>15368</xdr:colOff>
      <xdr:row>4</xdr:row>
      <xdr:rowOff>111577</xdr:rowOff>
    </xdr:to>
    <xdr:cxnSp macro="">
      <xdr:nvCxnSpPr>
        <xdr:cNvPr id="47" name="直線コネクタ 46">
          <a:extLst>
            <a:ext uri="{FF2B5EF4-FFF2-40B4-BE49-F238E27FC236}">
              <a16:creationId xmlns:a16="http://schemas.microsoft.com/office/drawing/2014/main" id="{CFC39EC5-F9BC-42B5-977F-1B3CD00B3474}"/>
            </a:ext>
          </a:extLst>
        </xdr:cNvPr>
        <xdr:cNvCxnSpPr/>
      </xdr:nvCxnSpPr>
      <xdr:spPr>
        <a:xfrm>
          <a:off x="15214023" y="804304"/>
          <a:ext cx="360000" cy="0"/>
        </a:xfrm>
        <a:prstGeom prst="line">
          <a:avLst/>
        </a:prstGeom>
        <a:ln w="285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21771</xdr:colOff>
      <xdr:row>58</xdr:row>
      <xdr:rowOff>97972</xdr:rowOff>
    </xdr:from>
    <xdr:to>
      <xdr:col>64</xdr:col>
      <xdr:colOff>185057</xdr:colOff>
      <xdr:row>62</xdr:row>
      <xdr:rowOff>190500</xdr:rowOff>
    </xdr:to>
    <xdr:graphicFrame macro="">
      <xdr:nvGraphicFramePr>
        <xdr:cNvPr id="6" name="グラフ 5">
          <a:extLst>
            <a:ext uri="{FF2B5EF4-FFF2-40B4-BE49-F238E27FC236}">
              <a16:creationId xmlns:a16="http://schemas.microsoft.com/office/drawing/2014/main" id="{276056C6-E292-4EF1-8CCA-C333DC9FF1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21771</xdr:colOff>
      <xdr:row>64</xdr:row>
      <xdr:rowOff>0</xdr:rowOff>
    </xdr:from>
    <xdr:to>
      <xdr:col>64</xdr:col>
      <xdr:colOff>185057</xdr:colOff>
      <xdr:row>67</xdr:row>
      <xdr:rowOff>206829</xdr:rowOff>
    </xdr:to>
    <xdr:graphicFrame macro="">
      <xdr:nvGraphicFramePr>
        <xdr:cNvPr id="71" name="グラフ 70">
          <a:extLst>
            <a:ext uri="{FF2B5EF4-FFF2-40B4-BE49-F238E27FC236}">
              <a16:creationId xmlns:a16="http://schemas.microsoft.com/office/drawing/2014/main" id="{38709AD7-D170-42E5-A442-5BC959809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21771</xdr:colOff>
      <xdr:row>69</xdr:row>
      <xdr:rowOff>10886</xdr:rowOff>
    </xdr:from>
    <xdr:to>
      <xdr:col>64</xdr:col>
      <xdr:colOff>185057</xdr:colOff>
      <xdr:row>72</xdr:row>
      <xdr:rowOff>217715</xdr:rowOff>
    </xdr:to>
    <xdr:graphicFrame macro="">
      <xdr:nvGraphicFramePr>
        <xdr:cNvPr id="72" name="グラフ 71">
          <a:extLst>
            <a:ext uri="{FF2B5EF4-FFF2-40B4-BE49-F238E27FC236}">
              <a16:creationId xmlns:a16="http://schemas.microsoft.com/office/drawing/2014/main" id="{84F825EE-EA4D-4237-8B84-D29854E39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21771</xdr:colOff>
      <xdr:row>74</xdr:row>
      <xdr:rowOff>15875</xdr:rowOff>
    </xdr:from>
    <xdr:to>
      <xdr:col>64</xdr:col>
      <xdr:colOff>185057</xdr:colOff>
      <xdr:row>78</xdr:row>
      <xdr:rowOff>190500</xdr:rowOff>
    </xdr:to>
    <xdr:graphicFrame macro="">
      <xdr:nvGraphicFramePr>
        <xdr:cNvPr id="82" name="グラフ 81">
          <a:extLst>
            <a:ext uri="{FF2B5EF4-FFF2-40B4-BE49-F238E27FC236}">
              <a16:creationId xmlns:a16="http://schemas.microsoft.com/office/drawing/2014/main" id="{23EF7BB6-1CF3-4AE6-AB9F-E306B21C0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21771</xdr:colOff>
      <xdr:row>80</xdr:row>
      <xdr:rowOff>0</xdr:rowOff>
    </xdr:from>
    <xdr:to>
      <xdr:col>64</xdr:col>
      <xdr:colOff>185057</xdr:colOff>
      <xdr:row>84</xdr:row>
      <xdr:rowOff>174625</xdr:rowOff>
    </xdr:to>
    <xdr:graphicFrame macro="">
      <xdr:nvGraphicFramePr>
        <xdr:cNvPr id="83" name="グラフ 82">
          <a:extLst>
            <a:ext uri="{FF2B5EF4-FFF2-40B4-BE49-F238E27FC236}">
              <a16:creationId xmlns:a16="http://schemas.microsoft.com/office/drawing/2014/main" id="{AE9A2C82-3776-4082-9921-4219C90AA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21771</xdr:colOff>
      <xdr:row>85</xdr:row>
      <xdr:rowOff>206829</xdr:rowOff>
    </xdr:from>
    <xdr:to>
      <xdr:col>64</xdr:col>
      <xdr:colOff>185057</xdr:colOff>
      <xdr:row>89</xdr:row>
      <xdr:rowOff>185058</xdr:rowOff>
    </xdr:to>
    <xdr:graphicFrame macro="">
      <xdr:nvGraphicFramePr>
        <xdr:cNvPr id="84" name="グラフ 83">
          <a:extLst>
            <a:ext uri="{FF2B5EF4-FFF2-40B4-BE49-F238E27FC236}">
              <a16:creationId xmlns:a16="http://schemas.microsoft.com/office/drawing/2014/main" id="{9A8E413B-4325-488A-9C70-EE6F67BEA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57</xdr:col>
      <xdr:colOff>28204</xdr:colOff>
      <xdr:row>112</xdr:row>
      <xdr:rowOff>235032</xdr:rowOff>
    </xdr:from>
    <xdr:to>
      <xdr:col>64</xdr:col>
      <xdr:colOff>191490</xdr:colOff>
      <xdr:row>115</xdr:row>
      <xdr:rowOff>213261</xdr:rowOff>
    </xdr:to>
    <xdr:graphicFrame macro="">
      <xdr:nvGraphicFramePr>
        <xdr:cNvPr id="85" name="グラフ 84">
          <a:extLst>
            <a:ext uri="{FF2B5EF4-FFF2-40B4-BE49-F238E27FC236}">
              <a16:creationId xmlns:a16="http://schemas.microsoft.com/office/drawing/2014/main" id="{29DD27AE-96A6-4F1E-8911-88F11A3BE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57</xdr:col>
      <xdr:colOff>32657</xdr:colOff>
      <xdr:row>117</xdr:row>
      <xdr:rowOff>54429</xdr:rowOff>
    </xdr:from>
    <xdr:to>
      <xdr:col>64</xdr:col>
      <xdr:colOff>195943</xdr:colOff>
      <xdr:row>120</xdr:row>
      <xdr:rowOff>163285</xdr:rowOff>
    </xdr:to>
    <xdr:graphicFrame macro="">
      <xdr:nvGraphicFramePr>
        <xdr:cNvPr id="86" name="グラフ 85">
          <a:extLst>
            <a:ext uri="{FF2B5EF4-FFF2-40B4-BE49-F238E27FC236}">
              <a16:creationId xmlns:a16="http://schemas.microsoft.com/office/drawing/2014/main" id="{C512099B-709D-4BF4-8C29-15558C48B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57</xdr:col>
      <xdr:colOff>32657</xdr:colOff>
      <xdr:row>127</xdr:row>
      <xdr:rowOff>228599</xdr:rowOff>
    </xdr:from>
    <xdr:to>
      <xdr:col>64</xdr:col>
      <xdr:colOff>195943</xdr:colOff>
      <xdr:row>130</xdr:row>
      <xdr:rowOff>206828</xdr:rowOff>
    </xdr:to>
    <xdr:graphicFrame macro="">
      <xdr:nvGraphicFramePr>
        <xdr:cNvPr id="87" name="グラフ 86">
          <a:extLst>
            <a:ext uri="{FF2B5EF4-FFF2-40B4-BE49-F238E27FC236}">
              <a16:creationId xmlns:a16="http://schemas.microsoft.com/office/drawing/2014/main" id="{FCBFABA0-11A5-43D1-B574-22E8296E7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57</xdr:col>
      <xdr:colOff>21772</xdr:colOff>
      <xdr:row>132</xdr:row>
      <xdr:rowOff>65315</xdr:rowOff>
    </xdr:from>
    <xdr:to>
      <xdr:col>64</xdr:col>
      <xdr:colOff>185058</xdr:colOff>
      <xdr:row>135</xdr:row>
      <xdr:rowOff>174173</xdr:rowOff>
    </xdr:to>
    <xdr:graphicFrame macro="">
      <xdr:nvGraphicFramePr>
        <xdr:cNvPr id="88" name="グラフ 87">
          <a:extLst>
            <a:ext uri="{FF2B5EF4-FFF2-40B4-BE49-F238E27FC236}">
              <a16:creationId xmlns:a16="http://schemas.microsoft.com/office/drawing/2014/main" id="{8623950E-A814-4003-A21C-6BC1CE617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21771</xdr:colOff>
      <xdr:row>97</xdr:row>
      <xdr:rowOff>10885</xdr:rowOff>
    </xdr:from>
    <xdr:to>
      <xdr:col>64</xdr:col>
      <xdr:colOff>185057</xdr:colOff>
      <xdr:row>99</xdr:row>
      <xdr:rowOff>217714</xdr:rowOff>
    </xdr:to>
    <xdr:graphicFrame macro="">
      <xdr:nvGraphicFramePr>
        <xdr:cNvPr id="89" name="グラフ 88">
          <a:extLst>
            <a:ext uri="{FF2B5EF4-FFF2-40B4-BE49-F238E27FC236}">
              <a16:creationId xmlns:a16="http://schemas.microsoft.com/office/drawing/2014/main" id="{9138352A-3AD1-462F-9306-E24F1DF2A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57</xdr:col>
      <xdr:colOff>32657</xdr:colOff>
      <xdr:row>101</xdr:row>
      <xdr:rowOff>43544</xdr:rowOff>
    </xdr:from>
    <xdr:to>
      <xdr:col>64</xdr:col>
      <xdr:colOff>195943</xdr:colOff>
      <xdr:row>105</xdr:row>
      <xdr:rowOff>130630</xdr:rowOff>
    </xdr:to>
    <xdr:graphicFrame macro="">
      <xdr:nvGraphicFramePr>
        <xdr:cNvPr id="90" name="グラフ 89">
          <a:extLst>
            <a:ext uri="{FF2B5EF4-FFF2-40B4-BE49-F238E27FC236}">
              <a16:creationId xmlns:a16="http://schemas.microsoft.com/office/drawing/2014/main" id="{4F7AD71A-858B-45A1-904F-64C23D08C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57</xdr:col>
      <xdr:colOff>28204</xdr:colOff>
      <xdr:row>159</xdr:row>
      <xdr:rowOff>200397</xdr:rowOff>
    </xdr:from>
    <xdr:to>
      <xdr:col>64</xdr:col>
      <xdr:colOff>191490</xdr:colOff>
      <xdr:row>162</xdr:row>
      <xdr:rowOff>178626</xdr:rowOff>
    </xdr:to>
    <xdr:graphicFrame macro="">
      <xdr:nvGraphicFramePr>
        <xdr:cNvPr id="91" name="グラフ 90">
          <a:extLst>
            <a:ext uri="{FF2B5EF4-FFF2-40B4-BE49-F238E27FC236}">
              <a16:creationId xmlns:a16="http://schemas.microsoft.com/office/drawing/2014/main" id="{4192519C-90DE-43AA-B2CE-8DBC1C7BE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57</xdr:col>
      <xdr:colOff>32658</xdr:colOff>
      <xdr:row>167</xdr:row>
      <xdr:rowOff>10885</xdr:rowOff>
    </xdr:from>
    <xdr:to>
      <xdr:col>64</xdr:col>
      <xdr:colOff>195944</xdr:colOff>
      <xdr:row>171</xdr:row>
      <xdr:rowOff>152400</xdr:rowOff>
    </xdr:to>
    <xdr:graphicFrame macro="">
      <xdr:nvGraphicFramePr>
        <xdr:cNvPr id="92" name="グラフ 91">
          <a:extLst>
            <a:ext uri="{FF2B5EF4-FFF2-40B4-BE49-F238E27FC236}">
              <a16:creationId xmlns:a16="http://schemas.microsoft.com/office/drawing/2014/main" id="{17889779-9844-48C3-8C52-EBE41C015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57</xdr:col>
      <xdr:colOff>28204</xdr:colOff>
      <xdr:row>163</xdr:row>
      <xdr:rowOff>183078</xdr:rowOff>
    </xdr:from>
    <xdr:to>
      <xdr:col>64</xdr:col>
      <xdr:colOff>191490</xdr:colOff>
      <xdr:row>166</xdr:row>
      <xdr:rowOff>1</xdr:rowOff>
    </xdr:to>
    <xdr:graphicFrame macro="">
      <xdr:nvGraphicFramePr>
        <xdr:cNvPr id="93" name="グラフ 92">
          <a:extLst>
            <a:ext uri="{FF2B5EF4-FFF2-40B4-BE49-F238E27FC236}">
              <a16:creationId xmlns:a16="http://schemas.microsoft.com/office/drawing/2014/main" id="{7DCDAE68-F222-4B5F-8F10-E776516D8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57</xdr:col>
      <xdr:colOff>32656</xdr:colOff>
      <xdr:row>178</xdr:row>
      <xdr:rowOff>206828</xdr:rowOff>
    </xdr:from>
    <xdr:to>
      <xdr:col>64</xdr:col>
      <xdr:colOff>195942</xdr:colOff>
      <xdr:row>181</xdr:row>
      <xdr:rowOff>217715</xdr:rowOff>
    </xdr:to>
    <xdr:graphicFrame macro="">
      <xdr:nvGraphicFramePr>
        <xdr:cNvPr id="94" name="グラフ 93">
          <a:extLst>
            <a:ext uri="{FF2B5EF4-FFF2-40B4-BE49-F238E27FC236}">
              <a16:creationId xmlns:a16="http://schemas.microsoft.com/office/drawing/2014/main" id="{B864AAAA-3992-432E-9DE0-6697A1D39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57</xdr:col>
      <xdr:colOff>32658</xdr:colOff>
      <xdr:row>182</xdr:row>
      <xdr:rowOff>217714</xdr:rowOff>
    </xdr:from>
    <xdr:to>
      <xdr:col>64</xdr:col>
      <xdr:colOff>195944</xdr:colOff>
      <xdr:row>186</xdr:row>
      <xdr:rowOff>1</xdr:rowOff>
    </xdr:to>
    <xdr:graphicFrame macro="">
      <xdr:nvGraphicFramePr>
        <xdr:cNvPr id="95" name="グラフ 94">
          <a:extLst>
            <a:ext uri="{FF2B5EF4-FFF2-40B4-BE49-F238E27FC236}">
              <a16:creationId xmlns:a16="http://schemas.microsoft.com/office/drawing/2014/main" id="{B1AB0B03-2234-40D2-BE3A-B28CE04AF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57</xdr:col>
      <xdr:colOff>32658</xdr:colOff>
      <xdr:row>187</xdr:row>
      <xdr:rowOff>21771</xdr:rowOff>
    </xdr:from>
    <xdr:to>
      <xdr:col>64</xdr:col>
      <xdr:colOff>195944</xdr:colOff>
      <xdr:row>191</xdr:row>
      <xdr:rowOff>163286</xdr:rowOff>
    </xdr:to>
    <xdr:graphicFrame macro="">
      <xdr:nvGraphicFramePr>
        <xdr:cNvPr id="96" name="グラフ 95">
          <a:extLst>
            <a:ext uri="{FF2B5EF4-FFF2-40B4-BE49-F238E27FC236}">
              <a16:creationId xmlns:a16="http://schemas.microsoft.com/office/drawing/2014/main" id="{265B00C9-14B7-48D5-B6C0-906DDFE23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57</xdr:col>
      <xdr:colOff>21771</xdr:colOff>
      <xdr:row>142</xdr:row>
      <xdr:rowOff>228599</xdr:rowOff>
    </xdr:from>
    <xdr:to>
      <xdr:col>64</xdr:col>
      <xdr:colOff>185057</xdr:colOff>
      <xdr:row>147</xdr:row>
      <xdr:rowOff>0</xdr:rowOff>
    </xdr:to>
    <xdr:graphicFrame macro="">
      <xdr:nvGraphicFramePr>
        <xdr:cNvPr id="97" name="グラフ 96">
          <a:extLst>
            <a:ext uri="{FF2B5EF4-FFF2-40B4-BE49-F238E27FC236}">
              <a16:creationId xmlns:a16="http://schemas.microsoft.com/office/drawing/2014/main" id="{8566A693-5E5A-4FA8-B68E-76E70B312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57</xdr:col>
      <xdr:colOff>21771</xdr:colOff>
      <xdr:row>147</xdr:row>
      <xdr:rowOff>195943</xdr:rowOff>
    </xdr:from>
    <xdr:to>
      <xdr:col>64</xdr:col>
      <xdr:colOff>185057</xdr:colOff>
      <xdr:row>150</xdr:row>
      <xdr:rowOff>0</xdr:rowOff>
    </xdr:to>
    <xdr:graphicFrame macro="">
      <xdr:nvGraphicFramePr>
        <xdr:cNvPr id="98" name="グラフ 97">
          <a:extLst>
            <a:ext uri="{FF2B5EF4-FFF2-40B4-BE49-F238E27FC236}">
              <a16:creationId xmlns:a16="http://schemas.microsoft.com/office/drawing/2014/main" id="{3BA6A504-AD30-4993-8DF0-5DE8C8337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57</xdr:col>
      <xdr:colOff>56408</xdr:colOff>
      <xdr:row>150</xdr:row>
      <xdr:rowOff>193962</xdr:rowOff>
    </xdr:from>
    <xdr:to>
      <xdr:col>64</xdr:col>
      <xdr:colOff>219694</xdr:colOff>
      <xdr:row>152</xdr:row>
      <xdr:rowOff>183077</xdr:rowOff>
    </xdr:to>
    <xdr:graphicFrame macro="">
      <xdr:nvGraphicFramePr>
        <xdr:cNvPr id="99" name="グラフ 98">
          <a:extLst>
            <a:ext uri="{FF2B5EF4-FFF2-40B4-BE49-F238E27FC236}">
              <a16:creationId xmlns:a16="http://schemas.microsoft.com/office/drawing/2014/main" id="{EF1DBE67-78F8-4F08-BFF8-E63ECDB19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57</xdr:col>
      <xdr:colOff>21771</xdr:colOff>
      <xdr:row>198</xdr:row>
      <xdr:rowOff>217715</xdr:rowOff>
    </xdr:from>
    <xdr:to>
      <xdr:col>64</xdr:col>
      <xdr:colOff>185057</xdr:colOff>
      <xdr:row>201</xdr:row>
      <xdr:rowOff>0</xdr:rowOff>
    </xdr:to>
    <xdr:graphicFrame macro="">
      <xdr:nvGraphicFramePr>
        <xdr:cNvPr id="100" name="グラフ 99">
          <a:extLst>
            <a:ext uri="{FF2B5EF4-FFF2-40B4-BE49-F238E27FC236}">
              <a16:creationId xmlns:a16="http://schemas.microsoft.com/office/drawing/2014/main" id="{313A00C7-0A6A-439A-A34D-5476D5B7D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57</xdr:col>
      <xdr:colOff>28204</xdr:colOff>
      <xdr:row>202</xdr:row>
      <xdr:rowOff>4453</xdr:rowOff>
    </xdr:from>
    <xdr:to>
      <xdr:col>64</xdr:col>
      <xdr:colOff>191490</xdr:colOff>
      <xdr:row>206</xdr:row>
      <xdr:rowOff>204932</xdr:rowOff>
    </xdr:to>
    <xdr:graphicFrame macro="">
      <xdr:nvGraphicFramePr>
        <xdr:cNvPr id="101" name="グラフ 100">
          <a:extLst>
            <a:ext uri="{FF2B5EF4-FFF2-40B4-BE49-F238E27FC236}">
              <a16:creationId xmlns:a16="http://schemas.microsoft.com/office/drawing/2014/main" id="{149ED303-A55A-46E8-BAEE-317BA4BA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57</xdr:col>
      <xdr:colOff>43543</xdr:colOff>
      <xdr:row>211</xdr:row>
      <xdr:rowOff>10886</xdr:rowOff>
    </xdr:from>
    <xdr:to>
      <xdr:col>64</xdr:col>
      <xdr:colOff>206829</xdr:colOff>
      <xdr:row>214</xdr:row>
      <xdr:rowOff>206830</xdr:rowOff>
    </xdr:to>
    <xdr:graphicFrame macro="">
      <xdr:nvGraphicFramePr>
        <xdr:cNvPr id="102" name="グラフ 101">
          <a:extLst>
            <a:ext uri="{FF2B5EF4-FFF2-40B4-BE49-F238E27FC236}">
              <a16:creationId xmlns:a16="http://schemas.microsoft.com/office/drawing/2014/main" id="{068A10F0-2DF0-4538-965C-2256CF960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57</xdr:col>
      <xdr:colOff>43543</xdr:colOff>
      <xdr:row>207</xdr:row>
      <xdr:rowOff>217714</xdr:rowOff>
    </xdr:from>
    <xdr:to>
      <xdr:col>64</xdr:col>
      <xdr:colOff>206829</xdr:colOff>
      <xdr:row>209</xdr:row>
      <xdr:rowOff>228599</xdr:rowOff>
    </xdr:to>
    <xdr:graphicFrame macro="">
      <xdr:nvGraphicFramePr>
        <xdr:cNvPr id="103" name="グラフ 102">
          <a:extLst>
            <a:ext uri="{FF2B5EF4-FFF2-40B4-BE49-F238E27FC236}">
              <a16:creationId xmlns:a16="http://schemas.microsoft.com/office/drawing/2014/main" id="{314FA407-4645-4825-951E-6743FEE6F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57</xdr:col>
      <xdr:colOff>32658</xdr:colOff>
      <xdr:row>221</xdr:row>
      <xdr:rowOff>206828</xdr:rowOff>
    </xdr:from>
    <xdr:to>
      <xdr:col>64</xdr:col>
      <xdr:colOff>195944</xdr:colOff>
      <xdr:row>223</xdr:row>
      <xdr:rowOff>217713</xdr:rowOff>
    </xdr:to>
    <xdr:graphicFrame macro="">
      <xdr:nvGraphicFramePr>
        <xdr:cNvPr id="104" name="グラフ 103">
          <a:extLst>
            <a:ext uri="{FF2B5EF4-FFF2-40B4-BE49-F238E27FC236}">
              <a16:creationId xmlns:a16="http://schemas.microsoft.com/office/drawing/2014/main" id="{EB19DECE-3465-4DE3-B47F-C01468D92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57</xdr:col>
      <xdr:colOff>54428</xdr:colOff>
      <xdr:row>224</xdr:row>
      <xdr:rowOff>206828</xdr:rowOff>
    </xdr:from>
    <xdr:to>
      <xdr:col>64</xdr:col>
      <xdr:colOff>152400</xdr:colOff>
      <xdr:row>226</xdr:row>
      <xdr:rowOff>217713</xdr:rowOff>
    </xdr:to>
    <xdr:graphicFrame macro="">
      <xdr:nvGraphicFramePr>
        <xdr:cNvPr id="105" name="グラフ 104">
          <a:extLst>
            <a:ext uri="{FF2B5EF4-FFF2-40B4-BE49-F238E27FC236}">
              <a16:creationId xmlns:a16="http://schemas.microsoft.com/office/drawing/2014/main" id="{DD7EE8CD-E60F-48FA-9568-E214B4C88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57</xdr:col>
      <xdr:colOff>32658</xdr:colOff>
      <xdr:row>227</xdr:row>
      <xdr:rowOff>206828</xdr:rowOff>
    </xdr:from>
    <xdr:to>
      <xdr:col>64</xdr:col>
      <xdr:colOff>195944</xdr:colOff>
      <xdr:row>229</xdr:row>
      <xdr:rowOff>217713</xdr:rowOff>
    </xdr:to>
    <xdr:graphicFrame macro="">
      <xdr:nvGraphicFramePr>
        <xdr:cNvPr id="106" name="グラフ 105">
          <a:extLst>
            <a:ext uri="{FF2B5EF4-FFF2-40B4-BE49-F238E27FC236}">
              <a16:creationId xmlns:a16="http://schemas.microsoft.com/office/drawing/2014/main" id="{5DDD1532-A4F3-4EC6-BF8E-AC95820B5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57</xdr:col>
      <xdr:colOff>21772</xdr:colOff>
      <xdr:row>237</xdr:row>
      <xdr:rowOff>0</xdr:rowOff>
    </xdr:from>
    <xdr:to>
      <xdr:col>64</xdr:col>
      <xdr:colOff>185058</xdr:colOff>
      <xdr:row>240</xdr:row>
      <xdr:rowOff>0</xdr:rowOff>
    </xdr:to>
    <xdr:graphicFrame macro="">
      <xdr:nvGraphicFramePr>
        <xdr:cNvPr id="107" name="グラフ 106">
          <a:extLst>
            <a:ext uri="{FF2B5EF4-FFF2-40B4-BE49-F238E27FC236}">
              <a16:creationId xmlns:a16="http://schemas.microsoft.com/office/drawing/2014/main" id="{4F80215C-69D6-4FD9-9A6E-4B5A10B48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57</xdr:col>
      <xdr:colOff>39090</xdr:colOff>
      <xdr:row>241</xdr:row>
      <xdr:rowOff>3463</xdr:rowOff>
    </xdr:from>
    <xdr:to>
      <xdr:col>64</xdr:col>
      <xdr:colOff>202376</xdr:colOff>
      <xdr:row>246</xdr:row>
      <xdr:rowOff>191488</xdr:rowOff>
    </xdr:to>
    <xdr:graphicFrame macro="">
      <xdr:nvGraphicFramePr>
        <xdr:cNvPr id="108" name="グラフ 107">
          <a:extLst>
            <a:ext uri="{FF2B5EF4-FFF2-40B4-BE49-F238E27FC236}">
              <a16:creationId xmlns:a16="http://schemas.microsoft.com/office/drawing/2014/main" id="{A2F34C64-A438-4112-948F-CA169B330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57</xdr:col>
      <xdr:colOff>54429</xdr:colOff>
      <xdr:row>248</xdr:row>
      <xdr:rowOff>0</xdr:rowOff>
    </xdr:from>
    <xdr:to>
      <xdr:col>64</xdr:col>
      <xdr:colOff>173182</xdr:colOff>
      <xdr:row>251</xdr:row>
      <xdr:rowOff>206829</xdr:rowOff>
    </xdr:to>
    <xdr:graphicFrame macro="">
      <xdr:nvGraphicFramePr>
        <xdr:cNvPr id="109" name="グラフ 108">
          <a:extLst>
            <a:ext uri="{FF2B5EF4-FFF2-40B4-BE49-F238E27FC236}">
              <a16:creationId xmlns:a16="http://schemas.microsoft.com/office/drawing/2014/main" id="{A0C6251A-3456-48B0-82A6-C157C5BA1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57</xdr:col>
      <xdr:colOff>32658</xdr:colOff>
      <xdr:row>252</xdr:row>
      <xdr:rowOff>206829</xdr:rowOff>
    </xdr:from>
    <xdr:to>
      <xdr:col>64</xdr:col>
      <xdr:colOff>195944</xdr:colOff>
      <xdr:row>256</xdr:row>
      <xdr:rowOff>185058</xdr:rowOff>
    </xdr:to>
    <xdr:graphicFrame macro="">
      <xdr:nvGraphicFramePr>
        <xdr:cNvPr id="110" name="グラフ 109">
          <a:extLst>
            <a:ext uri="{FF2B5EF4-FFF2-40B4-BE49-F238E27FC236}">
              <a16:creationId xmlns:a16="http://schemas.microsoft.com/office/drawing/2014/main" id="{729343AA-992F-4DD4-8813-A9F277613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57</xdr:col>
      <xdr:colOff>32657</xdr:colOff>
      <xdr:row>257</xdr:row>
      <xdr:rowOff>206828</xdr:rowOff>
    </xdr:from>
    <xdr:to>
      <xdr:col>64</xdr:col>
      <xdr:colOff>195943</xdr:colOff>
      <xdr:row>259</xdr:row>
      <xdr:rowOff>217713</xdr:rowOff>
    </xdr:to>
    <xdr:graphicFrame macro="">
      <xdr:nvGraphicFramePr>
        <xdr:cNvPr id="111" name="グラフ 110">
          <a:extLst>
            <a:ext uri="{FF2B5EF4-FFF2-40B4-BE49-F238E27FC236}">
              <a16:creationId xmlns:a16="http://schemas.microsoft.com/office/drawing/2014/main" id="{D0A4B459-1BDC-48AD-9455-B4ADCFAED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57</xdr:col>
      <xdr:colOff>32657</xdr:colOff>
      <xdr:row>260</xdr:row>
      <xdr:rowOff>185057</xdr:rowOff>
    </xdr:from>
    <xdr:to>
      <xdr:col>64</xdr:col>
      <xdr:colOff>195943</xdr:colOff>
      <xdr:row>262</xdr:row>
      <xdr:rowOff>195942</xdr:rowOff>
    </xdr:to>
    <xdr:graphicFrame macro="">
      <xdr:nvGraphicFramePr>
        <xdr:cNvPr id="112" name="グラフ 111">
          <a:extLst>
            <a:ext uri="{FF2B5EF4-FFF2-40B4-BE49-F238E27FC236}">
              <a16:creationId xmlns:a16="http://schemas.microsoft.com/office/drawing/2014/main" id="{828AE6FA-6874-4C23-9802-AFB9AAC38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57</xdr:col>
      <xdr:colOff>21771</xdr:colOff>
      <xdr:row>269</xdr:row>
      <xdr:rowOff>217714</xdr:rowOff>
    </xdr:from>
    <xdr:to>
      <xdr:col>64</xdr:col>
      <xdr:colOff>185057</xdr:colOff>
      <xdr:row>273</xdr:row>
      <xdr:rowOff>163286</xdr:rowOff>
    </xdr:to>
    <xdr:graphicFrame macro="">
      <xdr:nvGraphicFramePr>
        <xdr:cNvPr id="113" name="グラフ 112">
          <a:extLst>
            <a:ext uri="{FF2B5EF4-FFF2-40B4-BE49-F238E27FC236}">
              <a16:creationId xmlns:a16="http://schemas.microsoft.com/office/drawing/2014/main" id="{8B03FE3A-70A8-402C-AF66-41EF8D322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57</xdr:col>
      <xdr:colOff>28205</xdr:colOff>
      <xdr:row>274</xdr:row>
      <xdr:rowOff>217714</xdr:rowOff>
    </xdr:from>
    <xdr:to>
      <xdr:col>64</xdr:col>
      <xdr:colOff>191491</xdr:colOff>
      <xdr:row>276</xdr:row>
      <xdr:rowOff>228599</xdr:rowOff>
    </xdr:to>
    <xdr:graphicFrame macro="">
      <xdr:nvGraphicFramePr>
        <xdr:cNvPr id="114" name="グラフ 113">
          <a:extLst>
            <a:ext uri="{FF2B5EF4-FFF2-40B4-BE49-F238E27FC236}">
              <a16:creationId xmlns:a16="http://schemas.microsoft.com/office/drawing/2014/main" id="{6BF35EE6-A01C-4AC3-B898-53E06B55D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57</xdr:col>
      <xdr:colOff>39090</xdr:colOff>
      <xdr:row>277</xdr:row>
      <xdr:rowOff>189510</xdr:rowOff>
    </xdr:from>
    <xdr:to>
      <xdr:col>64</xdr:col>
      <xdr:colOff>202376</xdr:colOff>
      <xdr:row>279</xdr:row>
      <xdr:rowOff>200395</xdr:rowOff>
    </xdr:to>
    <xdr:graphicFrame macro="">
      <xdr:nvGraphicFramePr>
        <xdr:cNvPr id="115" name="グラフ 114">
          <a:extLst>
            <a:ext uri="{FF2B5EF4-FFF2-40B4-BE49-F238E27FC236}">
              <a16:creationId xmlns:a16="http://schemas.microsoft.com/office/drawing/2014/main" id="{6AC0D4CA-885C-4AA5-86F2-3ADCFFB17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57</xdr:col>
      <xdr:colOff>56408</xdr:colOff>
      <xdr:row>286</xdr:row>
      <xdr:rowOff>225136</xdr:rowOff>
    </xdr:from>
    <xdr:to>
      <xdr:col>64</xdr:col>
      <xdr:colOff>219694</xdr:colOff>
      <xdr:row>289</xdr:row>
      <xdr:rowOff>178625</xdr:rowOff>
    </xdr:to>
    <xdr:graphicFrame macro="">
      <xdr:nvGraphicFramePr>
        <xdr:cNvPr id="116" name="グラフ 115">
          <a:extLst>
            <a:ext uri="{FF2B5EF4-FFF2-40B4-BE49-F238E27FC236}">
              <a16:creationId xmlns:a16="http://schemas.microsoft.com/office/drawing/2014/main" id="{D1D7E4D9-3245-47E3-A529-A29B1C0DA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57</xdr:col>
      <xdr:colOff>65563</xdr:colOff>
      <xdr:row>290</xdr:row>
      <xdr:rowOff>207818</xdr:rowOff>
    </xdr:from>
    <xdr:to>
      <xdr:col>64</xdr:col>
      <xdr:colOff>215241</xdr:colOff>
      <xdr:row>292</xdr:row>
      <xdr:rowOff>218703</xdr:rowOff>
    </xdr:to>
    <xdr:graphicFrame macro="">
      <xdr:nvGraphicFramePr>
        <xdr:cNvPr id="117" name="グラフ 116">
          <a:extLst>
            <a:ext uri="{FF2B5EF4-FFF2-40B4-BE49-F238E27FC236}">
              <a16:creationId xmlns:a16="http://schemas.microsoft.com/office/drawing/2014/main" id="{780B442D-C26C-4082-A184-A44A5DB51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57</xdr:col>
      <xdr:colOff>56408</xdr:colOff>
      <xdr:row>293</xdr:row>
      <xdr:rowOff>225137</xdr:rowOff>
    </xdr:from>
    <xdr:to>
      <xdr:col>64</xdr:col>
      <xdr:colOff>219694</xdr:colOff>
      <xdr:row>298</xdr:row>
      <xdr:rowOff>135082</xdr:rowOff>
    </xdr:to>
    <xdr:graphicFrame macro="">
      <xdr:nvGraphicFramePr>
        <xdr:cNvPr id="118" name="グラフ 117">
          <a:extLst>
            <a:ext uri="{FF2B5EF4-FFF2-40B4-BE49-F238E27FC236}">
              <a16:creationId xmlns:a16="http://schemas.microsoft.com/office/drawing/2014/main" id="{48598C3D-2BA4-4511-A0B5-B7C93B915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56408</xdr:colOff>
      <xdr:row>299</xdr:row>
      <xdr:rowOff>225136</xdr:rowOff>
    </xdr:from>
    <xdr:to>
      <xdr:col>64</xdr:col>
      <xdr:colOff>219694</xdr:colOff>
      <xdr:row>302</xdr:row>
      <xdr:rowOff>167739</xdr:rowOff>
    </xdr:to>
    <xdr:graphicFrame macro="">
      <xdr:nvGraphicFramePr>
        <xdr:cNvPr id="119" name="グラフ 118">
          <a:extLst>
            <a:ext uri="{FF2B5EF4-FFF2-40B4-BE49-F238E27FC236}">
              <a16:creationId xmlns:a16="http://schemas.microsoft.com/office/drawing/2014/main" id="{DD0E6736-3F8C-4D0D-AC22-11A812820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56408</xdr:colOff>
      <xdr:row>303</xdr:row>
      <xdr:rowOff>189510</xdr:rowOff>
    </xdr:from>
    <xdr:to>
      <xdr:col>64</xdr:col>
      <xdr:colOff>219694</xdr:colOff>
      <xdr:row>305</xdr:row>
      <xdr:rowOff>200395</xdr:rowOff>
    </xdr:to>
    <xdr:graphicFrame macro="">
      <xdr:nvGraphicFramePr>
        <xdr:cNvPr id="120" name="グラフ 119">
          <a:extLst>
            <a:ext uri="{FF2B5EF4-FFF2-40B4-BE49-F238E27FC236}">
              <a16:creationId xmlns:a16="http://schemas.microsoft.com/office/drawing/2014/main" id="{95578338-40E4-46F9-AF32-98CF50AA6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43544</xdr:colOff>
      <xdr:row>313</xdr:row>
      <xdr:rowOff>0</xdr:rowOff>
    </xdr:from>
    <xdr:to>
      <xdr:col>64</xdr:col>
      <xdr:colOff>206830</xdr:colOff>
      <xdr:row>315</xdr:row>
      <xdr:rowOff>206828</xdr:rowOff>
    </xdr:to>
    <xdr:graphicFrame macro="">
      <xdr:nvGraphicFramePr>
        <xdr:cNvPr id="121" name="グラフ 120">
          <a:extLst>
            <a:ext uri="{FF2B5EF4-FFF2-40B4-BE49-F238E27FC236}">
              <a16:creationId xmlns:a16="http://schemas.microsoft.com/office/drawing/2014/main" id="{0C653C48-D87E-4285-A1D0-1F89C4756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43544</xdr:colOff>
      <xdr:row>316</xdr:row>
      <xdr:rowOff>217714</xdr:rowOff>
    </xdr:from>
    <xdr:to>
      <xdr:col>64</xdr:col>
      <xdr:colOff>206830</xdr:colOff>
      <xdr:row>318</xdr:row>
      <xdr:rowOff>217714</xdr:rowOff>
    </xdr:to>
    <xdr:graphicFrame macro="">
      <xdr:nvGraphicFramePr>
        <xdr:cNvPr id="122" name="グラフ 121">
          <a:extLst>
            <a:ext uri="{FF2B5EF4-FFF2-40B4-BE49-F238E27FC236}">
              <a16:creationId xmlns:a16="http://schemas.microsoft.com/office/drawing/2014/main" id="{3D5D54F5-42EB-4638-8CAD-4A40DFA28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43544</xdr:colOff>
      <xdr:row>320</xdr:row>
      <xdr:rowOff>0</xdr:rowOff>
    </xdr:from>
    <xdr:to>
      <xdr:col>64</xdr:col>
      <xdr:colOff>206830</xdr:colOff>
      <xdr:row>322</xdr:row>
      <xdr:rowOff>206828</xdr:rowOff>
    </xdr:to>
    <xdr:graphicFrame macro="">
      <xdr:nvGraphicFramePr>
        <xdr:cNvPr id="123" name="グラフ 122">
          <a:extLst>
            <a:ext uri="{FF2B5EF4-FFF2-40B4-BE49-F238E27FC236}">
              <a16:creationId xmlns:a16="http://schemas.microsoft.com/office/drawing/2014/main" id="{9CFB8200-50F9-4CA5-8E74-A26316CDE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43544</xdr:colOff>
      <xdr:row>324</xdr:row>
      <xdr:rowOff>0</xdr:rowOff>
    </xdr:from>
    <xdr:to>
      <xdr:col>64</xdr:col>
      <xdr:colOff>206830</xdr:colOff>
      <xdr:row>325</xdr:row>
      <xdr:rowOff>217714</xdr:rowOff>
    </xdr:to>
    <xdr:graphicFrame macro="">
      <xdr:nvGraphicFramePr>
        <xdr:cNvPr id="124" name="グラフ 123">
          <a:extLst>
            <a:ext uri="{FF2B5EF4-FFF2-40B4-BE49-F238E27FC236}">
              <a16:creationId xmlns:a16="http://schemas.microsoft.com/office/drawing/2014/main" id="{2272CC77-CD6D-431C-B9F6-F003D2973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43544</xdr:colOff>
      <xdr:row>327</xdr:row>
      <xdr:rowOff>0</xdr:rowOff>
    </xdr:from>
    <xdr:to>
      <xdr:col>64</xdr:col>
      <xdr:colOff>206830</xdr:colOff>
      <xdr:row>330</xdr:row>
      <xdr:rowOff>195942</xdr:rowOff>
    </xdr:to>
    <xdr:graphicFrame macro="">
      <xdr:nvGraphicFramePr>
        <xdr:cNvPr id="125" name="グラフ 124">
          <a:extLst>
            <a:ext uri="{FF2B5EF4-FFF2-40B4-BE49-F238E27FC236}">
              <a16:creationId xmlns:a16="http://schemas.microsoft.com/office/drawing/2014/main" id="{E0750E27-D11E-4B31-9593-97305225B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43544</xdr:colOff>
      <xdr:row>332</xdr:row>
      <xdr:rowOff>0</xdr:rowOff>
    </xdr:from>
    <xdr:to>
      <xdr:col>64</xdr:col>
      <xdr:colOff>206830</xdr:colOff>
      <xdr:row>335</xdr:row>
      <xdr:rowOff>119742</xdr:rowOff>
    </xdr:to>
    <xdr:graphicFrame macro="">
      <xdr:nvGraphicFramePr>
        <xdr:cNvPr id="126" name="グラフ 125">
          <a:extLst>
            <a:ext uri="{FF2B5EF4-FFF2-40B4-BE49-F238E27FC236}">
              <a16:creationId xmlns:a16="http://schemas.microsoft.com/office/drawing/2014/main" id="{00F6C682-52FB-4D24-A262-DAAD95788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57</xdr:col>
      <xdr:colOff>32658</xdr:colOff>
      <xdr:row>343</xdr:row>
      <xdr:rowOff>0</xdr:rowOff>
    </xdr:from>
    <xdr:to>
      <xdr:col>64</xdr:col>
      <xdr:colOff>195944</xdr:colOff>
      <xdr:row>345</xdr:row>
      <xdr:rowOff>206828</xdr:rowOff>
    </xdr:to>
    <xdr:graphicFrame macro="">
      <xdr:nvGraphicFramePr>
        <xdr:cNvPr id="127" name="グラフ 126">
          <a:extLst>
            <a:ext uri="{FF2B5EF4-FFF2-40B4-BE49-F238E27FC236}">
              <a16:creationId xmlns:a16="http://schemas.microsoft.com/office/drawing/2014/main" id="{0A4E501A-823C-458C-8DBC-8FF32688C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57</xdr:col>
      <xdr:colOff>32658</xdr:colOff>
      <xdr:row>346</xdr:row>
      <xdr:rowOff>217714</xdr:rowOff>
    </xdr:from>
    <xdr:to>
      <xdr:col>64</xdr:col>
      <xdr:colOff>195944</xdr:colOff>
      <xdr:row>348</xdr:row>
      <xdr:rowOff>217714</xdr:rowOff>
    </xdr:to>
    <xdr:graphicFrame macro="">
      <xdr:nvGraphicFramePr>
        <xdr:cNvPr id="128" name="グラフ 127">
          <a:extLst>
            <a:ext uri="{FF2B5EF4-FFF2-40B4-BE49-F238E27FC236}">
              <a16:creationId xmlns:a16="http://schemas.microsoft.com/office/drawing/2014/main" id="{81997167-BF4F-47D8-AA6C-060DEFF2F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57</xdr:col>
      <xdr:colOff>32658</xdr:colOff>
      <xdr:row>350</xdr:row>
      <xdr:rowOff>0</xdr:rowOff>
    </xdr:from>
    <xdr:to>
      <xdr:col>64</xdr:col>
      <xdr:colOff>195944</xdr:colOff>
      <xdr:row>352</xdr:row>
      <xdr:rowOff>206828</xdr:rowOff>
    </xdr:to>
    <xdr:graphicFrame macro="">
      <xdr:nvGraphicFramePr>
        <xdr:cNvPr id="129" name="グラフ 128">
          <a:extLst>
            <a:ext uri="{FF2B5EF4-FFF2-40B4-BE49-F238E27FC236}">
              <a16:creationId xmlns:a16="http://schemas.microsoft.com/office/drawing/2014/main" id="{C3A27EED-1AE0-49C3-9F92-75EA4B835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57</xdr:col>
      <xdr:colOff>32658</xdr:colOff>
      <xdr:row>354</xdr:row>
      <xdr:rowOff>0</xdr:rowOff>
    </xdr:from>
    <xdr:to>
      <xdr:col>64</xdr:col>
      <xdr:colOff>195944</xdr:colOff>
      <xdr:row>355</xdr:row>
      <xdr:rowOff>217714</xdr:rowOff>
    </xdr:to>
    <xdr:graphicFrame macro="">
      <xdr:nvGraphicFramePr>
        <xdr:cNvPr id="130" name="グラフ 129">
          <a:extLst>
            <a:ext uri="{FF2B5EF4-FFF2-40B4-BE49-F238E27FC236}">
              <a16:creationId xmlns:a16="http://schemas.microsoft.com/office/drawing/2014/main" id="{9193FD6F-E1DB-4E5A-B612-6EA9F94DE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57</xdr:col>
      <xdr:colOff>32658</xdr:colOff>
      <xdr:row>357</xdr:row>
      <xdr:rowOff>0</xdr:rowOff>
    </xdr:from>
    <xdr:to>
      <xdr:col>64</xdr:col>
      <xdr:colOff>195944</xdr:colOff>
      <xdr:row>360</xdr:row>
      <xdr:rowOff>195942</xdr:rowOff>
    </xdr:to>
    <xdr:graphicFrame macro="">
      <xdr:nvGraphicFramePr>
        <xdr:cNvPr id="131" name="グラフ 130">
          <a:extLst>
            <a:ext uri="{FF2B5EF4-FFF2-40B4-BE49-F238E27FC236}">
              <a16:creationId xmlns:a16="http://schemas.microsoft.com/office/drawing/2014/main" id="{BD0F1E12-9C47-44F4-889A-79C135398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57</xdr:col>
      <xdr:colOff>32658</xdr:colOff>
      <xdr:row>362</xdr:row>
      <xdr:rowOff>0</xdr:rowOff>
    </xdr:from>
    <xdr:to>
      <xdr:col>64</xdr:col>
      <xdr:colOff>195944</xdr:colOff>
      <xdr:row>365</xdr:row>
      <xdr:rowOff>119742</xdr:rowOff>
    </xdr:to>
    <xdr:graphicFrame macro="">
      <xdr:nvGraphicFramePr>
        <xdr:cNvPr id="132" name="グラフ 131">
          <a:extLst>
            <a:ext uri="{FF2B5EF4-FFF2-40B4-BE49-F238E27FC236}">
              <a16:creationId xmlns:a16="http://schemas.microsoft.com/office/drawing/2014/main" id="{9D5F354F-45F8-4E14-BCA7-90CD53FE3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48</xdr:col>
      <xdr:colOff>241464</xdr:colOff>
      <xdr:row>11</xdr:row>
      <xdr:rowOff>83916</xdr:rowOff>
    </xdr:from>
    <xdr:to>
      <xdr:col>55</xdr:col>
      <xdr:colOff>51953</xdr:colOff>
      <xdr:row>19</xdr:row>
      <xdr:rowOff>26716</xdr:rowOff>
    </xdr:to>
    <xdr:sp macro="" textlink="">
      <xdr:nvSpPr>
        <xdr:cNvPr id="133" name="楕円 132">
          <a:extLst>
            <a:ext uri="{FF2B5EF4-FFF2-40B4-BE49-F238E27FC236}">
              <a16:creationId xmlns:a16="http://schemas.microsoft.com/office/drawing/2014/main" id="{27543EAF-5928-469B-A604-8C5141F7039E}"/>
            </a:ext>
          </a:extLst>
        </xdr:cNvPr>
        <xdr:cNvSpPr/>
      </xdr:nvSpPr>
      <xdr:spPr>
        <a:xfrm>
          <a:off x="12641282" y="3010689"/>
          <a:ext cx="1871353" cy="1743891"/>
        </a:xfrm>
        <a:prstGeom prst="ellipse">
          <a:avLst/>
        </a:prstGeom>
        <a:solidFill>
          <a:schemeClr val="accent6">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17802</xdr:colOff>
      <xdr:row>22</xdr:row>
      <xdr:rowOff>99943</xdr:rowOff>
    </xdr:from>
    <xdr:to>
      <xdr:col>42</xdr:col>
      <xdr:colOff>207818</xdr:colOff>
      <xdr:row>32</xdr:row>
      <xdr:rowOff>157341</xdr:rowOff>
    </xdr:to>
    <xdr:sp macro="" textlink="">
      <xdr:nvSpPr>
        <xdr:cNvPr id="134" name="楕円 133">
          <a:extLst>
            <a:ext uri="{FF2B5EF4-FFF2-40B4-BE49-F238E27FC236}">
              <a16:creationId xmlns:a16="http://schemas.microsoft.com/office/drawing/2014/main" id="{FA19AB39-BFEF-4878-8EED-B172EE066F4A}"/>
            </a:ext>
          </a:extLst>
        </xdr:cNvPr>
        <xdr:cNvSpPr/>
      </xdr:nvSpPr>
      <xdr:spPr>
        <a:xfrm>
          <a:off x="8676893" y="5503216"/>
          <a:ext cx="2372107" cy="2308761"/>
        </a:xfrm>
        <a:prstGeom prst="ellipse">
          <a:avLst/>
        </a:prstGeom>
        <a:solidFill>
          <a:schemeClr val="accent4">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65313</xdr:colOff>
      <xdr:row>22</xdr:row>
      <xdr:rowOff>99943</xdr:rowOff>
    </xdr:from>
    <xdr:to>
      <xdr:col>28</xdr:col>
      <xdr:colOff>87085</xdr:colOff>
      <xdr:row>32</xdr:row>
      <xdr:rowOff>157341</xdr:rowOff>
    </xdr:to>
    <xdr:sp macro="" textlink="">
      <xdr:nvSpPr>
        <xdr:cNvPr id="135" name="楕円 134">
          <a:extLst>
            <a:ext uri="{FF2B5EF4-FFF2-40B4-BE49-F238E27FC236}">
              <a16:creationId xmlns:a16="http://schemas.microsoft.com/office/drawing/2014/main" id="{3A5E4592-B3EE-4ACD-86D3-35A6A7C50FEC}"/>
            </a:ext>
          </a:extLst>
        </xdr:cNvPr>
        <xdr:cNvSpPr/>
      </xdr:nvSpPr>
      <xdr:spPr>
        <a:xfrm>
          <a:off x="4894488" y="4833868"/>
          <a:ext cx="2403022" cy="2152898"/>
        </a:xfrm>
        <a:prstGeom prst="ellipse">
          <a:avLst/>
        </a:prstGeom>
        <a:solidFill>
          <a:schemeClr val="accent4">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52451</xdr:rowOff>
    </xdr:from>
    <xdr:to>
      <xdr:col>6</xdr:col>
      <xdr:colOff>116862</xdr:colOff>
      <xdr:row>25</xdr:row>
      <xdr:rowOff>24742</xdr:rowOff>
    </xdr:to>
    <xdr:graphicFrame macro="">
      <xdr:nvGraphicFramePr>
        <xdr:cNvPr id="136" name="グラフ 135">
          <a:extLst>
            <a:ext uri="{FF2B5EF4-FFF2-40B4-BE49-F238E27FC236}">
              <a16:creationId xmlns:a16="http://schemas.microsoft.com/office/drawing/2014/main" id="{C64D0C58-ECF6-4673-AAE6-448476021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58</xdr:col>
      <xdr:colOff>242454</xdr:colOff>
      <xdr:row>24</xdr:row>
      <xdr:rowOff>2846</xdr:rowOff>
    </xdr:from>
    <xdr:to>
      <xdr:col>65</xdr:col>
      <xdr:colOff>121226</xdr:colOff>
      <xdr:row>32</xdr:row>
      <xdr:rowOff>59079</xdr:rowOff>
    </xdr:to>
    <xdr:sp macro="" textlink="">
      <xdr:nvSpPr>
        <xdr:cNvPr id="137" name="楕円 136">
          <a:extLst>
            <a:ext uri="{FF2B5EF4-FFF2-40B4-BE49-F238E27FC236}">
              <a16:creationId xmlns:a16="http://schemas.microsoft.com/office/drawing/2014/main" id="{043C4147-0BD8-4E08-B87E-5CE0825D6C20}"/>
            </a:ext>
          </a:extLst>
        </xdr:cNvPr>
        <xdr:cNvSpPr/>
      </xdr:nvSpPr>
      <xdr:spPr>
        <a:xfrm>
          <a:off x="15534409" y="5856391"/>
          <a:ext cx="1939635" cy="1857324"/>
        </a:xfrm>
        <a:prstGeom prst="ellipse">
          <a:avLst/>
        </a:prstGeom>
        <a:solidFill>
          <a:schemeClr val="accent6">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173181</xdr:colOff>
      <xdr:row>11</xdr:row>
      <xdr:rowOff>41858</xdr:rowOff>
    </xdr:from>
    <xdr:to>
      <xdr:col>64</xdr:col>
      <xdr:colOff>277090</xdr:colOff>
      <xdr:row>19</xdr:row>
      <xdr:rowOff>111823</xdr:rowOff>
    </xdr:to>
    <xdr:sp macro="" textlink="">
      <xdr:nvSpPr>
        <xdr:cNvPr id="138" name="楕円 137">
          <a:extLst>
            <a:ext uri="{FF2B5EF4-FFF2-40B4-BE49-F238E27FC236}">
              <a16:creationId xmlns:a16="http://schemas.microsoft.com/office/drawing/2014/main" id="{26029F8D-2F44-44C7-B211-89522A8787AF}"/>
            </a:ext>
          </a:extLst>
        </xdr:cNvPr>
        <xdr:cNvSpPr/>
      </xdr:nvSpPr>
      <xdr:spPr>
        <a:xfrm>
          <a:off x="15465136" y="2968631"/>
          <a:ext cx="1870363" cy="1871056"/>
        </a:xfrm>
        <a:prstGeom prst="ellipse">
          <a:avLst/>
        </a:prstGeom>
        <a:solidFill>
          <a:schemeClr val="accent6">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1482</xdr:colOff>
      <xdr:row>23</xdr:row>
      <xdr:rowOff>177759</xdr:rowOff>
    </xdr:from>
    <xdr:to>
      <xdr:col>54</xdr:col>
      <xdr:colOff>207817</xdr:colOff>
      <xdr:row>32</xdr:row>
      <xdr:rowOff>4453</xdr:rowOff>
    </xdr:to>
    <xdr:sp macro="" textlink="">
      <xdr:nvSpPr>
        <xdr:cNvPr id="139" name="楕円 138">
          <a:extLst>
            <a:ext uri="{FF2B5EF4-FFF2-40B4-BE49-F238E27FC236}">
              <a16:creationId xmlns:a16="http://schemas.microsoft.com/office/drawing/2014/main" id="{041E2D5E-2006-4A58-A8E7-135CB0D9AACA}"/>
            </a:ext>
          </a:extLst>
        </xdr:cNvPr>
        <xdr:cNvSpPr/>
      </xdr:nvSpPr>
      <xdr:spPr>
        <a:xfrm>
          <a:off x="12401300" y="5806168"/>
          <a:ext cx="1972790" cy="1852921"/>
        </a:xfrm>
        <a:prstGeom prst="ellipse">
          <a:avLst/>
        </a:prstGeom>
        <a:solidFill>
          <a:schemeClr val="accent6">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103407</xdr:colOff>
      <xdr:row>10</xdr:row>
      <xdr:rowOff>76200</xdr:rowOff>
    </xdr:from>
    <xdr:to>
      <xdr:col>35</xdr:col>
      <xdr:colOff>207817</xdr:colOff>
      <xdr:row>21</xdr:row>
      <xdr:rowOff>21771</xdr:rowOff>
    </xdr:to>
    <xdr:sp macro="" textlink="">
      <xdr:nvSpPr>
        <xdr:cNvPr id="140" name="楕円 139">
          <a:extLst>
            <a:ext uri="{FF2B5EF4-FFF2-40B4-BE49-F238E27FC236}">
              <a16:creationId xmlns:a16="http://schemas.microsoft.com/office/drawing/2014/main" id="{A31543B9-8C04-4D40-AEB3-76C6733BA454}"/>
            </a:ext>
          </a:extLst>
        </xdr:cNvPr>
        <xdr:cNvSpPr/>
      </xdr:nvSpPr>
      <xdr:spPr>
        <a:xfrm>
          <a:off x="6874816" y="2777836"/>
          <a:ext cx="2477001" cy="2422071"/>
        </a:xfrm>
        <a:prstGeom prst="ellipse">
          <a:avLst/>
        </a:prstGeom>
        <a:solidFill>
          <a:schemeClr val="accent4">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173181</xdr:colOff>
      <xdr:row>15</xdr:row>
      <xdr:rowOff>3964</xdr:rowOff>
    </xdr:from>
    <xdr:to>
      <xdr:col>17</xdr:col>
      <xdr:colOff>193962</xdr:colOff>
      <xdr:row>18</xdr:row>
      <xdr:rowOff>92039</xdr:rowOff>
    </xdr:to>
    <xdr:sp macro="" textlink="">
      <xdr:nvSpPr>
        <xdr:cNvPr id="141" name="矢印: 上下 140">
          <a:extLst>
            <a:ext uri="{FF2B5EF4-FFF2-40B4-BE49-F238E27FC236}">
              <a16:creationId xmlns:a16="http://schemas.microsoft.com/office/drawing/2014/main" id="{DEAEBEB4-06F7-4FDB-A9BB-027B67D5E997}"/>
            </a:ext>
          </a:extLst>
        </xdr:cNvPr>
        <xdr:cNvSpPr/>
      </xdr:nvSpPr>
      <xdr:spPr>
        <a:xfrm rot="5400000">
          <a:off x="4191988" y="3016338"/>
          <a:ext cx="711530" cy="1233054"/>
        </a:xfrm>
        <a:prstGeom prst="upDownArrow">
          <a:avLst/>
        </a:prstGeom>
        <a:solidFill>
          <a:schemeClr val="bg2">
            <a:lumMod val="7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143498</xdr:colOff>
      <xdr:row>32</xdr:row>
      <xdr:rowOff>118761</xdr:rowOff>
    </xdr:from>
    <xdr:to>
      <xdr:col>47</xdr:col>
      <xdr:colOff>125686</xdr:colOff>
      <xdr:row>36</xdr:row>
      <xdr:rowOff>96000</xdr:rowOff>
    </xdr:to>
    <xdr:sp macro="" textlink="">
      <xdr:nvSpPr>
        <xdr:cNvPr id="142" name="矢印: 上下 141">
          <a:extLst>
            <a:ext uri="{FF2B5EF4-FFF2-40B4-BE49-F238E27FC236}">
              <a16:creationId xmlns:a16="http://schemas.microsoft.com/office/drawing/2014/main" id="{FD2720F3-29EE-49F4-B88B-9015F77D1CC8}"/>
            </a:ext>
          </a:extLst>
        </xdr:cNvPr>
        <xdr:cNvSpPr/>
      </xdr:nvSpPr>
      <xdr:spPr>
        <a:xfrm rot="5400000">
          <a:off x="11109247" y="6888562"/>
          <a:ext cx="815439" cy="934688"/>
        </a:xfrm>
        <a:prstGeom prst="upDownArrow">
          <a:avLst/>
        </a:prstGeom>
        <a:solidFill>
          <a:schemeClr val="bg2">
            <a:lumMod val="7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221674</xdr:colOff>
      <xdr:row>35</xdr:row>
      <xdr:rowOff>55419</xdr:rowOff>
    </xdr:from>
    <xdr:to>
      <xdr:col>21</xdr:col>
      <xdr:colOff>13855</xdr:colOff>
      <xdr:row>39</xdr:row>
      <xdr:rowOff>166256</xdr:rowOff>
    </xdr:to>
    <xdr:sp macro="" textlink="">
      <xdr:nvSpPr>
        <xdr:cNvPr id="143" name="矢印: 上下 142">
          <a:extLst>
            <a:ext uri="{FF2B5EF4-FFF2-40B4-BE49-F238E27FC236}">
              <a16:creationId xmlns:a16="http://schemas.microsoft.com/office/drawing/2014/main" id="{10C7D92B-B3A1-41CB-B578-7CA077B693EB}"/>
            </a:ext>
          </a:extLst>
        </xdr:cNvPr>
        <xdr:cNvSpPr/>
      </xdr:nvSpPr>
      <xdr:spPr>
        <a:xfrm rot="10800000">
          <a:off x="4555549" y="7513494"/>
          <a:ext cx="782781" cy="949037"/>
        </a:xfrm>
        <a:prstGeom prst="upDownArrow">
          <a:avLst/>
        </a:prstGeom>
        <a:solidFill>
          <a:schemeClr val="bg2">
            <a:lumMod val="7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115192</xdr:colOff>
      <xdr:row>35</xdr:row>
      <xdr:rowOff>47506</xdr:rowOff>
    </xdr:from>
    <xdr:to>
      <xdr:col>66</xdr:col>
      <xdr:colOff>152400</xdr:colOff>
      <xdr:row>39</xdr:row>
      <xdr:rowOff>156365</xdr:rowOff>
    </xdr:to>
    <xdr:sp macro="" textlink="">
      <xdr:nvSpPr>
        <xdr:cNvPr id="144" name="矢印: 上下 143">
          <a:extLst>
            <a:ext uri="{FF2B5EF4-FFF2-40B4-BE49-F238E27FC236}">
              <a16:creationId xmlns:a16="http://schemas.microsoft.com/office/drawing/2014/main" id="{F8BF0FF5-1E67-447F-9422-EA8B26A7C6AA}"/>
            </a:ext>
          </a:extLst>
        </xdr:cNvPr>
        <xdr:cNvSpPr/>
      </xdr:nvSpPr>
      <xdr:spPr>
        <a:xfrm rot="10800000">
          <a:off x="15926692" y="7505581"/>
          <a:ext cx="761108" cy="947059"/>
        </a:xfrm>
        <a:prstGeom prst="upDownArrow">
          <a:avLst/>
        </a:prstGeom>
        <a:solidFill>
          <a:schemeClr val="bg2">
            <a:lumMod val="7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5603</xdr:colOff>
      <xdr:row>42</xdr:row>
      <xdr:rowOff>204360</xdr:rowOff>
    </xdr:from>
    <xdr:to>
      <xdr:col>6</xdr:col>
      <xdr:colOff>122465</xdr:colOff>
      <xdr:row>51</xdr:row>
      <xdr:rowOff>65815</xdr:rowOff>
    </xdr:to>
    <xdr:graphicFrame macro="">
      <xdr:nvGraphicFramePr>
        <xdr:cNvPr id="145" name="グラフ 144">
          <a:extLst>
            <a:ext uri="{FF2B5EF4-FFF2-40B4-BE49-F238E27FC236}">
              <a16:creationId xmlns:a16="http://schemas.microsoft.com/office/drawing/2014/main" id="{1A6922A8-A855-4168-A991-3979D55B7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17318</xdr:colOff>
      <xdr:row>36</xdr:row>
      <xdr:rowOff>26729</xdr:rowOff>
    </xdr:from>
    <xdr:to>
      <xdr:col>6</xdr:col>
      <xdr:colOff>134180</xdr:colOff>
      <xdr:row>45</xdr:row>
      <xdr:rowOff>31925</xdr:rowOff>
    </xdr:to>
    <xdr:graphicFrame macro="">
      <xdr:nvGraphicFramePr>
        <xdr:cNvPr id="146" name="グラフ 145">
          <a:extLst>
            <a:ext uri="{FF2B5EF4-FFF2-40B4-BE49-F238E27FC236}">
              <a16:creationId xmlns:a16="http://schemas.microsoft.com/office/drawing/2014/main" id="{B4D80A9C-84DF-4B70-8558-348F41D6F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29</xdr:row>
      <xdr:rowOff>96993</xdr:rowOff>
    </xdr:from>
    <xdr:to>
      <xdr:col>6</xdr:col>
      <xdr:colOff>116379</xdr:colOff>
      <xdr:row>38</xdr:row>
      <xdr:rowOff>83139</xdr:rowOff>
    </xdr:to>
    <xdr:graphicFrame macro="">
      <xdr:nvGraphicFramePr>
        <xdr:cNvPr id="147" name="グラフ 146">
          <a:extLst>
            <a:ext uri="{FF2B5EF4-FFF2-40B4-BE49-F238E27FC236}">
              <a16:creationId xmlns:a16="http://schemas.microsoft.com/office/drawing/2014/main" id="{AE2A0554-5027-4AF4-9E69-A4989FDAE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40239</xdr:colOff>
      <xdr:row>22</xdr:row>
      <xdr:rowOff>207816</xdr:rowOff>
    </xdr:from>
    <xdr:to>
      <xdr:col>6</xdr:col>
      <xdr:colOff>157101</xdr:colOff>
      <xdr:row>31</xdr:row>
      <xdr:rowOff>113616</xdr:rowOff>
    </xdr:to>
    <xdr:graphicFrame macro="">
      <xdr:nvGraphicFramePr>
        <xdr:cNvPr id="148" name="グラフ 147">
          <a:extLst>
            <a:ext uri="{FF2B5EF4-FFF2-40B4-BE49-F238E27FC236}">
              <a16:creationId xmlns:a16="http://schemas.microsoft.com/office/drawing/2014/main" id="{9DD38D68-8FE7-4250-A4D5-6BF6D351D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5603</xdr:colOff>
      <xdr:row>9</xdr:row>
      <xdr:rowOff>622</xdr:rowOff>
    </xdr:from>
    <xdr:to>
      <xdr:col>6</xdr:col>
      <xdr:colOff>122465</xdr:colOff>
      <xdr:row>18</xdr:row>
      <xdr:rowOff>93028</xdr:rowOff>
    </xdr:to>
    <xdr:graphicFrame macro="">
      <xdr:nvGraphicFramePr>
        <xdr:cNvPr id="149" name="グラフ 148">
          <a:extLst>
            <a:ext uri="{FF2B5EF4-FFF2-40B4-BE49-F238E27FC236}">
              <a16:creationId xmlns:a16="http://schemas.microsoft.com/office/drawing/2014/main" id="{06C20FDB-834F-4F45-8941-D4B5EE4DD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88235</xdr:colOff>
      <xdr:row>12</xdr:row>
      <xdr:rowOff>131619</xdr:rowOff>
    </xdr:from>
    <xdr:to>
      <xdr:col>4</xdr:col>
      <xdr:colOff>331432</xdr:colOff>
      <xdr:row>14</xdr:row>
      <xdr:rowOff>117765</xdr:rowOff>
    </xdr:to>
    <xdr:sp macro="" textlink="">
      <xdr:nvSpPr>
        <xdr:cNvPr id="150" name="テキスト ボックス 149">
          <a:extLst>
            <a:ext uri="{FF2B5EF4-FFF2-40B4-BE49-F238E27FC236}">
              <a16:creationId xmlns:a16="http://schemas.microsoft.com/office/drawing/2014/main" id="{84273A7B-CB55-413E-815F-1555786FB186}"/>
            </a:ext>
          </a:extLst>
        </xdr:cNvPr>
        <xdr:cNvSpPr txBox="1"/>
      </xdr:nvSpPr>
      <xdr:spPr>
        <a:xfrm>
          <a:off x="335885" y="2770044"/>
          <a:ext cx="986147" cy="405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自律性</a:t>
          </a:r>
        </a:p>
      </xdr:txBody>
    </xdr:sp>
    <xdr:clientData/>
  </xdr:twoCellAnchor>
  <xdr:twoCellAnchor>
    <xdr:from>
      <xdr:col>1</xdr:col>
      <xdr:colOff>129056</xdr:colOff>
      <xdr:row>19</xdr:row>
      <xdr:rowOff>106384</xdr:rowOff>
    </xdr:from>
    <xdr:to>
      <xdr:col>5</xdr:col>
      <xdr:colOff>32074</xdr:colOff>
      <xdr:row>21</xdr:row>
      <xdr:rowOff>78677</xdr:rowOff>
    </xdr:to>
    <xdr:sp macro="" textlink="">
      <xdr:nvSpPr>
        <xdr:cNvPr id="151" name="テキスト ボックス 150">
          <a:extLst>
            <a:ext uri="{FF2B5EF4-FFF2-40B4-BE49-F238E27FC236}">
              <a16:creationId xmlns:a16="http://schemas.microsoft.com/office/drawing/2014/main" id="{13884700-04CD-4298-B45E-89A5790C3D35}"/>
            </a:ext>
          </a:extLst>
        </xdr:cNvPr>
        <xdr:cNvSpPr txBox="1"/>
      </xdr:nvSpPr>
      <xdr:spPr>
        <a:xfrm>
          <a:off x="376706" y="4211659"/>
          <a:ext cx="988868" cy="391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対等性</a:t>
          </a:r>
        </a:p>
      </xdr:txBody>
    </xdr:sp>
    <xdr:clientData/>
  </xdr:twoCellAnchor>
  <xdr:twoCellAnchor>
    <xdr:from>
      <xdr:col>1</xdr:col>
      <xdr:colOff>115449</xdr:colOff>
      <xdr:row>26</xdr:row>
      <xdr:rowOff>48897</xdr:rowOff>
    </xdr:from>
    <xdr:to>
      <xdr:col>5</xdr:col>
      <xdr:colOff>18467</xdr:colOff>
      <xdr:row>28</xdr:row>
      <xdr:rowOff>35043</xdr:rowOff>
    </xdr:to>
    <xdr:sp macro="" textlink="">
      <xdr:nvSpPr>
        <xdr:cNvPr id="152" name="テキスト ボックス 151">
          <a:extLst>
            <a:ext uri="{FF2B5EF4-FFF2-40B4-BE49-F238E27FC236}">
              <a16:creationId xmlns:a16="http://schemas.microsoft.com/office/drawing/2014/main" id="{EB4FC6D9-F5C0-45EC-8D85-33D91561C145}"/>
            </a:ext>
          </a:extLst>
        </xdr:cNvPr>
        <xdr:cNvSpPr txBox="1"/>
      </xdr:nvSpPr>
      <xdr:spPr>
        <a:xfrm>
          <a:off x="363099" y="5621022"/>
          <a:ext cx="988868" cy="405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持続性</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129056</xdr:colOff>
      <xdr:row>32</xdr:row>
      <xdr:rowOff>172488</xdr:rowOff>
    </xdr:from>
    <xdr:to>
      <xdr:col>5</xdr:col>
      <xdr:colOff>32074</xdr:colOff>
      <xdr:row>34</xdr:row>
      <xdr:rowOff>142948</xdr:rowOff>
    </xdr:to>
    <xdr:sp macro="" textlink="">
      <xdr:nvSpPr>
        <xdr:cNvPr id="153" name="テキスト ボックス 152">
          <a:extLst>
            <a:ext uri="{FF2B5EF4-FFF2-40B4-BE49-F238E27FC236}">
              <a16:creationId xmlns:a16="http://schemas.microsoft.com/office/drawing/2014/main" id="{569CBB05-192D-4904-9AA3-7EC7FCD3D848}"/>
            </a:ext>
          </a:extLst>
        </xdr:cNvPr>
        <xdr:cNvSpPr txBox="1"/>
      </xdr:nvSpPr>
      <xdr:spPr>
        <a:xfrm>
          <a:off x="376706" y="7001913"/>
          <a:ext cx="988868" cy="3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熟議度</a:t>
          </a:r>
        </a:p>
      </xdr:txBody>
    </xdr:sp>
    <xdr:clientData/>
  </xdr:twoCellAnchor>
  <xdr:twoCellAnchor>
    <xdr:from>
      <xdr:col>1</xdr:col>
      <xdr:colOff>101842</xdr:colOff>
      <xdr:row>39</xdr:row>
      <xdr:rowOff>66404</xdr:rowOff>
    </xdr:from>
    <xdr:to>
      <xdr:col>5</xdr:col>
      <xdr:colOff>4861</xdr:colOff>
      <xdr:row>41</xdr:row>
      <xdr:rowOff>30878</xdr:rowOff>
    </xdr:to>
    <xdr:sp macro="" textlink="">
      <xdr:nvSpPr>
        <xdr:cNvPr id="154" name="テキスト ボックス 153">
          <a:extLst>
            <a:ext uri="{FF2B5EF4-FFF2-40B4-BE49-F238E27FC236}">
              <a16:creationId xmlns:a16="http://schemas.microsoft.com/office/drawing/2014/main" id="{DB2E4116-5946-4CAF-8301-0F15AB9F668A}"/>
            </a:ext>
          </a:extLst>
        </xdr:cNvPr>
        <xdr:cNvSpPr txBox="1"/>
      </xdr:nvSpPr>
      <xdr:spPr>
        <a:xfrm>
          <a:off x="352957" y="8309859"/>
          <a:ext cx="1002722" cy="38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実行性</a:t>
          </a:r>
        </a:p>
      </xdr:txBody>
    </xdr:sp>
    <xdr:clientData/>
  </xdr:twoCellAnchor>
  <xdr:twoCellAnchor>
    <xdr:from>
      <xdr:col>1</xdr:col>
      <xdr:colOff>101842</xdr:colOff>
      <xdr:row>46</xdr:row>
      <xdr:rowOff>51956</xdr:rowOff>
    </xdr:from>
    <xdr:to>
      <xdr:col>5</xdr:col>
      <xdr:colOff>4860</xdr:colOff>
      <xdr:row>47</xdr:row>
      <xdr:rowOff>191549</xdr:rowOff>
    </xdr:to>
    <xdr:sp macro="" textlink="">
      <xdr:nvSpPr>
        <xdr:cNvPr id="155" name="テキスト ボックス 154">
          <a:extLst>
            <a:ext uri="{FF2B5EF4-FFF2-40B4-BE49-F238E27FC236}">
              <a16:creationId xmlns:a16="http://schemas.microsoft.com/office/drawing/2014/main" id="{CC1DB172-1FC2-4BA4-90B3-83E251EBBA87}"/>
            </a:ext>
          </a:extLst>
        </xdr:cNvPr>
        <xdr:cNvSpPr txBox="1"/>
      </xdr:nvSpPr>
      <xdr:spPr>
        <a:xfrm>
          <a:off x="349492" y="9815081"/>
          <a:ext cx="988868" cy="34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共有性</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81878</xdr:colOff>
      <xdr:row>9</xdr:row>
      <xdr:rowOff>201634</xdr:rowOff>
    </xdr:from>
    <xdr:to>
      <xdr:col>38</xdr:col>
      <xdr:colOff>86591</xdr:colOff>
      <xdr:row>15</xdr:row>
      <xdr:rowOff>133598</xdr:rowOff>
    </xdr:to>
    <xdr:graphicFrame macro="">
      <xdr:nvGraphicFramePr>
        <xdr:cNvPr id="156" name="グラフ 155">
          <a:extLst>
            <a:ext uri="{FF2B5EF4-FFF2-40B4-BE49-F238E27FC236}">
              <a16:creationId xmlns:a16="http://schemas.microsoft.com/office/drawing/2014/main" id="{EA23DB2D-6F05-4ACC-A711-B0A6812C0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30</xdr:col>
      <xdr:colOff>178119</xdr:colOff>
      <xdr:row>21</xdr:row>
      <xdr:rowOff>173181</xdr:rowOff>
    </xdr:from>
    <xdr:to>
      <xdr:col>45</xdr:col>
      <xdr:colOff>186956</xdr:colOff>
      <xdr:row>28</xdr:row>
      <xdr:rowOff>39823</xdr:rowOff>
    </xdr:to>
    <xdr:graphicFrame macro="">
      <xdr:nvGraphicFramePr>
        <xdr:cNvPr id="157" name="グラフ 156">
          <a:extLst>
            <a:ext uri="{FF2B5EF4-FFF2-40B4-BE49-F238E27FC236}">
              <a16:creationId xmlns:a16="http://schemas.microsoft.com/office/drawing/2014/main" id="{81A84E2B-34C2-4A16-9512-B6590FA2B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22</xdr:col>
      <xdr:colOff>299358</xdr:colOff>
      <xdr:row>14</xdr:row>
      <xdr:rowOff>54430</xdr:rowOff>
    </xdr:from>
    <xdr:to>
      <xdr:col>38</xdr:col>
      <xdr:colOff>16403</xdr:colOff>
      <xdr:row>22</xdr:row>
      <xdr:rowOff>81644</xdr:rowOff>
    </xdr:to>
    <xdr:graphicFrame macro="">
      <xdr:nvGraphicFramePr>
        <xdr:cNvPr id="158" name="グラフ 157">
          <a:extLst>
            <a:ext uri="{FF2B5EF4-FFF2-40B4-BE49-F238E27FC236}">
              <a16:creationId xmlns:a16="http://schemas.microsoft.com/office/drawing/2014/main" id="{D6B3D1DC-A72D-4F91-8DDA-5C1183E65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16</xdr:col>
      <xdr:colOff>66057</xdr:colOff>
      <xdr:row>26</xdr:row>
      <xdr:rowOff>108857</xdr:rowOff>
    </xdr:from>
    <xdr:to>
      <xdr:col>30</xdr:col>
      <xdr:colOff>225700</xdr:colOff>
      <xdr:row>35</xdr:row>
      <xdr:rowOff>66525</xdr:rowOff>
    </xdr:to>
    <xdr:graphicFrame macro="">
      <xdr:nvGraphicFramePr>
        <xdr:cNvPr id="159" name="グラフ 158">
          <a:extLst>
            <a:ext uri="{FF2B5EF4-FFF2-40B4-BE49-F238E27FC236}">
              <a16:creationId xmlns:a16="http://schemas.microsoft.com/office/drawing/2014/main" id="{DAC67004-0585-4368-9BE5-733630C61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41566</xdr:colOff>
      <xdr:row>26</xdr:row>
      <xdr:rowOff>91781</xdr:rowOff>
    </xdr:from>
    <xdr:to>
      <xdr:col>45</xdr:col>
      <xdr:colOff>204357</xdr:colOff>
      <xdr:row>35</xdr:row>
      <xdr:rowOff>149927</xdr:rowOff>
    </xdr:to>
    <xdr:graphicFrame macro="">
      <xdr:nvGraphicFramePr>
        <xdr:cNvPr id="160" name="グラフ 159">
          <a:extLst>
            <a:ext uri="{FF2B5EF4-FFF2-40B4-BE49-F238E27FC236}">
              <a16:creationId xmlns:a16="http://schemas.microsoft.com/office/drawing/2014/main" id="{E5A583C7-B3F4-4173-9F26-C835FEE32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45</xdr:col>
      <xdr:colOff>207820</xdr:colOff>
      <xdr:row>22</xdr:row>
      <xdr:rowOff>54428</xdr:rowOff>
    </xdr:from>
    <xdr:to>
      <xdr:col>57</xdr:col>
      <xdr:colOff>69274</xdr:colOff>
      <xdr:row>32</xdr:row>
      <xdr:rowOff>137555</xdr:rowOff>
    </xdr:to>
    <xdr:graphicFrame macro="">
      <xdr:nvGraphicFramePr>
        <xdr:cNvPr id="161" name="グラフ 160">
          <a:extLst>
            <a:ext uri="{FF2B5EF4-FFF2-40B4-BE49-F238E27FC236}">
              <a16:creationId xmlns:a16="http://schemas.microsoft.com/office/drawing/2014/main" id="{98A65637-464E-466F-B6ED-41B4A6B78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57</xdr:col>
      <xdr:colOff>92034</xdr:colOff>
      <xdr:row>23</xdr:row>
      <xdr:rowOff>179368</xdr:rowOff>
    </xdr:from>
    <xdr:to>
      <xdr:col>67</xdr:col>
      <xdr:colOff>157005</xdr:colOff>
      <xdr:row>32</xdr:row>
      <xdr:rowOff>138546</xdr:rowOff>
    </xdr:to>
    <xdr:graphicFrame macro="">
      <xdr:nvGraphicFramePr>
        <xdr:cNvPr id="162" name="グラフ 161">
          <a:extLst>
            <a:ext uri="{FF2B5EF4-FFF2-40B4-BE49-F238E27FC236}">
              <a16:creationId xmlns:a16="http://schemas.microsoft.com/office/drawing/2014/main" id="{EB52401E-8556-4AF9-BAAC-71CC8ABA5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57</xdr:col>
      <xdr:colOff>114797</xdr:colOff>
      <xdr:row>11</xdr:row>
      <xdr:rowOff>91043</xdr:rowOff>
    </xdr:from>
    <xdr:to>
      <xdr:col>67</xdr:col>
      <xdr:colOff>180109</xdr:colOff>
      <xdr:row>20</xdr:row>
      <xdr:rowOff>87051</xdr:rowOff>
    </xdr:to>
    <xdr:graphicFrame macro="">
      <xdr:nvGraphicFramePr>
        <xdr:cNvPr id="163" name="グラフ 162">
          <a:extLst>
            <a:ext uri="{FF2B5EF4-FFF2-40B4-BE49-F238E27FC236}">
              <a16:creationId xmlns:a16="http://schemas.microsoft.com/office/drawing/2014/main" id="{6B3EDA98-ACD5-4660-98BD-7C031C7D9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46</xdr:col>
      <xdr:colOff>32165</xdr:colOff>
      <xdr:row>11</xdr:row>
      <xdr:rowOff>23502</xdr:rowOff>
    </xdr:from>
    <xdr:to>
      <xdr:col>57</xdr:col>
      <xdr:colOff>121228</xdr:colOff>
      <xdr:row>20</xdr:row>
      <xdr:rowOff>95249</xdr:rowOff>
    </xdr:to>
    <xdr:graphicFrame macro="">
      <xdr:nvGraphicFramePr>
        <xdr:cNvPr id="164" name="グラフ 163">
          <a:extLst>
            <a:ext uri="{FF2B5EF4-FFF2-40B4-BE49-F238E27FC236}">
              <a16:creationId xmlns:a16="http://schemas.microsoft.com/office/drawing/2014/main" id="{3B72A975-A1C4-45EA-8325-3AE50E0AB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21</xdr:col>
      <xdr:colOff>192479</xdr:colOff>
      <xdr:row>40</xdr:row>
      <xdr:rowOff>156656</xdr:rowOff>
    </xdr:from>
    <xdr:to>
      <xdr:col>29</xdr:col>
      <xdr:colOff>235528</xdr:colOff>
      <xdr:row>50</xdr:row>
      <xdr:rowOff>55421</xdr:rowOff>
    </xdr:to>
    <xdr:sp macro="" textlink="">
      <xdr:nvSpPr>
        <xdr:cNvPr id="165" name="楕円 164">
          <a:extLst>
            <a:ext uri="{FF2B5EF4-FFF2-40B4-BE49-F238E27FC236}">
              <a16:creationId xmlns:a16="http://schemas.microsoft.com/office/drawing/2014/main" id="{25CE5383-491F-43F4-9C51-B1FF617D9380}"/>
            </a:ext>
          </a:extLst>
        </xdr:cNvPr>
        <xdr:cNvSpPr/>
      </xdr:nvSpPr>
      <xdr:spPr>
        <a:xfrm>
          <a:off x="5516954" y="8662481"/>
          <a:ext cx="2176649" cy="1994265"/>
        </a:xfrm>
        <a:prstGeom prst="ellipse">
          <a:avLst/>
        </a:prstGeom>
        <a:solidFill>
          <a:schemeClr val="accent6">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240277</xdr:colOff>
      <xdr:row>40</xdr:row>
      <xdr:rowOff>156656</xdr:rowOff>
    </xdr:from>
    <xdr:to>
      <xdr:col>46</xdr:col>
      <xdr:colOff>41564</xdr:colOff>
      <xdr:row>50</xdr:row>
      <xdr:rowOff>55421</xdr:rowOff>
    </xdr:to>
    <xdr:sp macro="" textlink="">
      <xdr:nvSpPr>
        <xdr:cNvPr id="166" name="楕円 165">
          <a:extLst>
            <a:ext uri="{FF2B5EF4-FFF2-40B4-BE49-F238E27FC236}">
              <a16:creationId xmlns:a16="http://schemas.microsoft.com/office/drawing/2014/main" id="{A2EDC8F8-B202-4EA5-80C3-7B5414E7C3FA}"/>
            </a:ext>
          </a:extLst>
        </xdr:cNvPr>
        <xdr:cNvSpPr/>
      </xdr:nvSpPr>
      <xdr:spPr>
        <a:xfrm>
          <a:off x="9660502" y="8662481"/>
          <a:ext cx="2001562" cy="1994265"/>
        </a:xfrm>
        <a:prstGeom prst="ellipse">
          <a:avLst/>
        </a:prstGeom>
        <a:solidFill>
          <a:schemeClr val="accent6">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212568</xdr:colOff>
      <xdr:row>40</xdr:row>
      <xdr:rowOff>156656</xdr:rowOff>
    </xdr:from>
    <xdr:to>
      <xdr:col>63</xdr:col>
      <xdr:colOff>1</xdr:colOff>
      <xdr:row>50</xdr:row>
      <xdr:rowOff>55421</xdr:rowOff>
    </xdr:to>
    <xdr:sp macro="" textlink="">
      <xdr:nvSpPr>
        <xdr:cNvPr id="167" name="楕円 166">
          <a:extLst>
            <a:ext uri="{FF2B5EF4-FFF2-40B4-BE49-F238E27FC236}">
              <a16:creationId xmlns:a16="http://schemas.microsoft.com/office/drawing/2014/main" id="{D6E57C84-2E17-4302-97D3-9F981F3AB8B5}"/>
            </a:ext>
          </a:extLst>
        </xdr:cNvPr>
        <xdr:cNvSpPr/>
      </xdr:nvSpPr>
      <xdr:spPr>
        <a:xfrm>
          <a:off x="13804743" y="8662481"/>
          <a:ext cx="2006758" cy="1994265"/>
        </a:xfrm>
        <a:prstGeom prst="ellipse">
          <a:avLst/>
        </a:prstGeom>
        <a:solidFill>
          <a:schemeClr val="accent6">
            <a:lumMod val="20000"/>
            <a:lumOff val="80000"/>
            <a:alpha val="7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125187</xdr:colOff>
      <xdr:row>40</xdr:row>
      <xdr:rowOff>17071</xdr:rowOff>
    </xdr:from>
    <xdr:to>
      <xdr:col>66</xdr:col>
      <xdr:colOff>179937</xdr:colOff>
      <xdr:row>50</xdr:row>
      <xdr:rowOff>193468</xdr:rowOff>
    </xdr:to>
    <xdr:graphicFrame macro="">
      <xdr:nvGraphicFramePr>
        <xdr:cNvPr id="168" name="グラフ 167">
          <a:extLst>
            <a:ext uri="{FF2B5EF4-FFF2-40B4-BE49-F238E27FC236}">
              <a16:creationId xmlns:a16="http://schemas.microsoft.com/office/drawing/2014/main" id="{59914CA7-5291-4F8B-8CC4-9FC2920B6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33</xdr:col>
      <xdr:colOff>113062</xdr:colOff>
      <xdr:row>40</xdr:row>
      <xdr:rowOff>17071</xdr:rowOff>
    </xdr:from>
    <xdr:to>
      <xdr:col>49</xdr:col>
      <xdr:colOff>154205</xdr:colOff>
      <xdr:row>50</xdr:row>
      <xdr:rowOff>193468</xdr:rowOff>
    </xdr:to>
    <xdr:graphicFrame macro="">
      <xdr:nvGraphicFramePr>
        <xdr:cNvPr id="169" name="グラフ 168">
          <a:extLst>
            <a:ext uri="{FF2B5EF4-FFF2-40B4-BE49-F238E27FC236}">
              <a16:creationId xmlns:a16="http://schemas.microsoft.com/office/drawing/2014/main" id="{66D7C464-4E8F-4E24-A6B3-B85D78FDF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17</xdr:col>
      <xdr:colOff>108857</xdr:colOff>
      <xdr:row>39</xdr:row>
      <xdr:rowOff>190500</xdr:rowOff>
    </xdr:from>
    <xdr:to>
      <xdr:col>34</xdr:col>
      <xdr:colOff>190499</xdr:colOff>
      <xdr:row>50</xdr:row>
      <xdr:rowOff>166501</xdr:rowOff>
    </xdr:to>
    <xdr:graphicFrame macro="">
      <xdr:nvGraphicFramePr>
        <xdr:cNvPr id="170" name="グラフ 169">
          <a:extLst>
            <a:ext uri="{FF2B5EF4-FFF2-40B4-BE49-F238E27FC236}">
              <a16:creationId xmlns:a16="http://schemas.microsoft.com/office/drawing/2014/main" id="{A4E1F78C-5ED1-441E-890E-F46AD4297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16</xdr:col>
      <xdr:colOff>19049</xdr:colOff>
      <xdr:row>21</xdr:row>
      <xdr:rowOff>190499</xdr:rowOff>
    </xdr:from>
    <xdr:to>
      <xdr:col>30</xdr:col>
      <xdr:colOff>180356</xdr:colOff>
      <xdr:row>28</xdr:row>
      <xdr:rowOff>7842</xdr:rowOff>
    </xdr:to>
    <xdr:graphicFrame macro="">
      <xdr:nvGraphicFramePr>
        <xdr:cNvPr id="171" name="グラフ 170">
          <a:extLst>
            <a:ext uri="{FF2B5EF4-FFF2-40B4-BE49-F238E27FC236}">
              <a16:creationId xmlns:a16="http://schemas.microsoft.com/office/drawing/2014/main" id="{C5530F38-4C20-4B02-AC08-CB49BF5CF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56</xdr:col>
      <xdr:colOff>154386</xdr:colOff>
      <xdr:row>20</xdr:row>
      <xdr:rowOff>75212</xdr:rowOff>
    </xdr:from>
    <xdr:to>
      <xdr:col>59</xdr:col>
      <xdr:colOff>53941</xdr:colOff>
      <xdr:row>23</xdr:row>
      <xdr:rowOff>80160</xdr:rowOff>
    </xdr:to>
    <xdr:sp macro="" textlink="">
      <xdr:nvSpPr>
        <xdr:cNvPr id="181" name="矢印: 右 180">
          <a:extLst>
            <a:ext uri="{FF2B5EF4-FFF2-40B4-BE49-F238E27FC236}">
              <a16:creationId xmlns:a16="http://schemas.microsoft.com/office/drawing/2014/main" id="{AFE7C752-C83C-4110-BE90-ECF93790A54A}"/>
            </a:ext>
          </a:extLst>
        </xdr:cNvPr>
        <xdr:cNvSpPr/>
      </xdr:nvSpPr>
      <xdr:spPr>
        <a:xfrm rot="16200000">
          <a:off x="13993902" y="4390346"/>
          <a:ext cx="633598" cy="632980"/>
        </a:xfrm>
        <a:prstGeom prst="rightArrow">
          <a:avLst/>
        </a:prstGeom>
        <a:solidFill>
          <a:schemeClr val="bg2">
            <a:lumMod val="7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57</xdr:col>
      <xdr:colOff>103908</xdr:colOff>
      <xdr:row>1</xdr:row>
      <xdr:rowOff>17322</xdr:rowOff>
    </xdr:from>
    <xdr:to>
      <xdr:col>66</xdr:col>
      <xdr:colOff>155863</xdr:colOff>
      <xdr:row>5</xdr:row>
      <xdr:rowOff>34636</xdr:rowOff>
    </xdr:to>
    <xdr:grpSp>
      <xdr:nvGrpSpPr>
        <xdr:cNvPr id="182" name="グループ化 181">
          <a:extLst>
            <a:ext uri="{FF2B5EF4-FFF2-40B4-BE49-F238E27FC236}">
              <a16:creationId xmlns:a16="http://schemas.microsoft.com/office/drawing/2014/main" id="{65FA2654-65B9-48C9-95E5-53765BE5CE42}"/>
            </a:ext>
          </a:extLst>
        </xdr:cNvPr>
        <xdr:cNvGrpSpPr/>
      </xdr:nvGrpSpPr>
      <xdr:grpSpPr>
        <a:xfrm>
          <a:off x="15101453" y="381004"/>
          <a:ext cx="2632365" cy="1229587"/>
          <a:chOff x="14287499" y="1974275"/>
          <a:chExt cx="2476501" cy="952496"/>
        </a:xfrm>
      </xdr:grpSpPr>
      <xdr:sp macro="" textlink="">
        <xdr:nvSpPr>
          <xdr:cNvPr id="183" name="正方形/長方形 182">
            <a:extLst>
              <a:ext uri="{FF2B5EF4-FFF2-40B4-BE49-F238E27FC236}">
                <a16:creationId xmlns:a16="http://schemas.microsoft.com/office/drawing/2014/main" id="{B3E1E335-8B23-4FD4-ACC2-12B13F1682C8}"/>
              </a:ext>
            </a:extLst>
          </xdr:cNvPr>
          <xdr:cNvSpPr/>
        </xdr:nvSpPr>
        <xdr:spPr>
          <a:xfrm>
            <a:off x="14287499" y="1974275"/>
            <a:ext cx="2355274" cy="952496"/>
          </a:xfrm>
          <a:prstGeom prst="rect">
            <a:avLst/>
          </a:prstGeom>
          <a:solidFill>
            <a:schemeClr val="bg1">
              <a:lumMod val="85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BIZ UDゴシック" panose="020B0400000000000000" pitchFamily="49" charset="-128"/>
                <a:ea typeface="BIZ UDゴシック" panose="020B0400000000000000" pitchFamily="49" charset="-128"/>
              </a:rPr>
              <a:t>棒グラフの凡例</a:t>
            </a:r>
          </a:p>
        </xdr:txBody>
      </xdr:sp>
      <xdr:cxnSp macro="">
        <xdr:nvCxnSpPr>
          <xdr:cNvPr id="184" name="直線コネクタ 183">
            <a:extLst>
              <a:ext uri="{FF2B5EF4-FFF2-40B4-BE49-F238E27FC236}">
                <a16:creationId xmlns:a16="http://schemas.microsoft.com/office/drawing/2014/main" id="{5D156F70-A183-4DEB-A988-4A98488C6AFD}"/>
              </a:ext>
            </a:extLst>
          </xdr:cNvPr>
          <xdr:cNvCxnSpPr/>
        </xdr:nvCxnSpPr>
        <xdr:spPr>
          <a:xfrm>
            <a:off x="14426046" y="2441863"/>
            <a:ext cx="536645" cy="0"/>
          </a:xfrm>
          <a:prstGeom prst="line">
            <a:avLst/>
          </a:prstGeom>
          <a:ln w="28575">
            <a:solidFill>
              <a:schemeClr val="accent1"/>
            </a:solidFill>
          </a:ln>
        </xdr:spPr>
        <xdr:style>
          <a:lnRef idx="1">
            <a:schemeClr val="accent2"/>
          </a:lnRef>
          <a:fillRef idx="0">
            <a:schemeClr val="accent2"/>
          </a:fillRef>
          <a:effectRef idx="0">
            <a:schemeClr val="accent2"/>
          </a:effectRef>
          <a:fontRef idx="minor">
            <a:schemeClr val="tx1"/>
          </a:fontRef>
        </xdr:style>
      </xdr:cxnSp>
      <xdr:cxnSp macro="">
        <xdr:nvCxnSpPr>
          <xdr:cNvPr id="185" name="直線コネクタ 184">
            <a:extLst>
              <a:ext uri="{FF2B5EF4-FFF2-40B4-BE49-F238E27FC236}">
                <a16:creationId xmlns:a16="http://schemas.microsoft.com/office/drawing/2014/main" id="{CBB5D5D8-076B-4F59-BE84-53634C98E19D}"/>
              </a:ext>
            </a:extLst>
          </xdr:cNvPr>
          <xdr:cNvCxnSpPr/>
        </xdr:nvCxnSpPr>
        <xdr:spPr>
          <a:xfrm>
            <a:off x="14460682" y="2753591"/>
            <a:ext cx="536645" cy="0"/>
          </a:xfrm>
          <a:prstGeom prst="line">
            <a:avLst/>
          </a:prstGeom>
          <a:ln w="285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6" name="テキスト ボックス 185">
            <a:extLst>
              <a:ext uri="{FF2B5EF4-FFF2-40B4-BE49-F238E27FC236}">
                <a16:creationId xmlns:a16="http://schemas.microsoft.com/office/drawing/2014/main" id="{5951E2FA-1BFA-418C-AE2C-7969CDD23901}"/>
              </a:ext>
            </a:extLst>
          </xdr:cNvPr>
          <xdr:cNvSpPr txBox="1"/>
        </xdr:nvSpPr>
        <xdr:spPr>
          <a:xfrm>
            <a:off x="15066818" y="2268682"/>
            <a:ext cx="1697182"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latin typeface="BIZ UDゴシック" panose="020B0400000000000000" pitchFamily="49" charset="-128"/>
                <a:ea typeface="BIZ UDゴシック" panose="020B0400000000000000" pitchFamily="49" charset="-128"/>
              </a:rPr>
              <a:t>実線：今回の結果</a:t>
            </a:r>
          </a:p>
        </xdr:txBody>
      </xdr:sp>
      <xdr:sp macro="" textlink="">
        <xdr:nvSpPr>
          <xdr:cNvPr id="187" name="テキスト ボックス 186">
            <a:extLst>
              <a:ext uri="{FF2B5EF4-FFF2-40B4-BE49-F238E27FC236}">
                <a16:creationId xmlns:a16="http://schemas.microsoft.com/office/drawing/2014/main" id="{D189F845-A746-4E23-B7D9-15258913FF72}"/>
              </a:ext>
            </a:extLst>
          </xdr:cNvPr>
          <xdr:cNvSpPr txBox="1"/>
        </xdr:nvSpPr>
        <xdr:spPr>
          <a:xfrm>
            <a:off x="15066818" y="2563091"/>
            <a:ext cx="1697182"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latin typeface="BIZ UDゴシック" panose="020B0400000000000000" pitchFamily="49" charset="-128"/>
                <a:ea typeface="BIZ UDゴシック" panose="020B0400000000000000" pitchFamily="49" charset="-128"/>
              </a:rPr>
              <a:t>点線：前回の結果</a:t>
            </a:r>
          </a:p>
        </xdr:txBody>
      </xdr:sp>
    </xdr:grpSp>
    <xdr:clientData/>
  </xdr:twoCellAnchor>
  <xdr:twoCellAnchor>
    <xdr:from>
      <xdr:col>18</xdr:col>
      <xdr:colOff>86590</xdr:colOff>
      <xdr:row>13</xdr:row>
      <xdr:rowOff>173184</xdr:rowOff>
    </xdr:from>
    <xdr:to>
      <xdr:col>23</xdr:col>
      <xdr:colOff>66519</xdr:colOff>
      <xdr:row>23</xdr:row>
      <xdr:rowOff>27091</xdr:rowOff>
    </xdr:to>
    <xdr:grpSp>
      <xdr:nvGrpSpPr>
        <xdr:cNvPr id="188" name="グループ化 187">
          <a:extLst>
            <a:ext uri="{FF2B5EF4-FFF2-40B4-BE49-F238E27FC236}">
              <a16:creationId xmlns:a16="http://schemas.microsoft.com/office/drawing/2014/main" id="{E0613594-4534-41E4-B03C-80FA058E0637}"/>
            </a:ext>
          </a:extLst>
        </xdr:cNvPr>
        <xdr:cNvGrpSpPr/>
      </xdr:nvGrpSpPr>
      <xdr:grpSpPr>
        <a:xfrm rot="3659717">
          <a:off x="4496464" y="3954810"/>
          <a:ext cx="2105271" cy="1296110"/>
          <a:chOff x="9656618" y="2008909"/>
          <a:chExt cx="1288472" cy="914401"/>
        </a:xfrm>
        <a:solidFill>
          <a:schemeClr val="bg1">
            <a:lumMod val="85000"/>
          </a:schemeClr>
        </a:solidFill>
      </xdr:grpSpPr>
      <xdr:pic>
        <xdr:nvPicPr>
          <xdr:cNvPr id="189" name="グラフィックス 188" descr="矢印: 時計回りの曲線">
            <a:extLst>
              <a:ext uri="{FF2B5EF4-FFF2-40B4-BE49-F238E27FC236}">
                <a16:creationId xmlns:a16="http://schemas.microsoft.com/office/drawing/2014/main" id="{05FD9A57-5E9D-48C6-BF1D-1C5FF42882E9}"/>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a:off x="9656618" y="2008909"/>
            <a:ext cx="914400" cy="914400"/>
          </a:xfrm>
          <a:prstGeom prst="rect">
            <a:avLst/>
          </a:prstGeom>
        </xdr:spPr>
      </xdr:pic>
      <xdr:pic>
        <xdr:nvPicPr>
          <xdr:cNvPr id="190" name="グラフィックス 189" descr="矢印: 時計回りの曲線">
            <a:extLst>
              <a:ext uri="{FF2B5EF4-FFF2-40B4-BE49-F238E27FC236}">
                <a16:creationId xmlns:a16="http://schemas.microsoft.com/office/drawing/2014/main" id="{66F964A3-4E25-4855-927C-D49D39E7A334}"/>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rot="10800000">
            <a:off x="10030690" y="2008910"/>
            <a:ext cx="914400" cy="914400"/>
          </a:xfrm>
          <a:prstGeom prst="rect">
            <a:avLst/>
          </a:prstGeom>
        </xdr:spPr>
      </xdr:pic>
    </xdr:grpSp>
    <xdr:clientData/>
  </xdr:twoCellAnchor>
  <xdr:twoCellAnchor>
    <xdr:from>
      <xdr:col>36</xdr:col>
      <xdr:colOff>86591</xdr:colOff>
      <xdr:row>13</xdr:row>
      <xdr:rowOff>173179</xdr:rowOff>
    </xdr:from>
    <xdr:to>
      <xdr:col>41</xdr:col>
      <xdr:colOff>181670</xdr:colOff>
      <xdr:row>23</xdr:row>
      <xdr:rowOff>29184</xdr:rowOff>
    </xdr:to>
    <xdr:grpSp>
      <xdr:nvGrpSpPr>
        <xdr:cNvPr id="191" name="グループ化 190">
          <a:extLst>
            <a:ext uri="{FF2B5EF4-FFF2-40B4-BE49-F238E27FC236}">
              <a16:creationId xmlns:a16="http://schemas.microsoft.com/office/drawing/2014/main" id="{16411A29-54EB-4254-BF07-9B0EF6BB3D83}"/>
            </a:ext>
          </a:extLst>
        </xdr:cNvPr>
        <xdr:cNvGrpSpPr/>
      </xdr:nvGrpSpPr>
      <xdr:grpSpPr>
        <a:xfrm rot="17709540" flipH="1">
          <a:off x="9073037" y="3950233"/>
          <a:ext cx="2107369" cy="1307351"/>
          <a:chOff x="9656616" y="2008908"/>
          <a:chExt cx="1288474" cy="914402"/>
        </a:xfrm>
        <a:solidFill>
          <a:schemeClr val="bg1">
            <a:lumMod val="85000"/>
          </a:schemeClr>
        </a:solidFill>
      </xdr:grpSpPr>
      <xdr:pic>
        <xdr:nvPicPr>
          <xdr:cNvPr id="192" name="グラフィックス 191" descr="矢印: 時計回りの曲線">
            <a:extLst>
              <a:ext uri="{FF2B5EF4-FFF2-40B4-BE49-F238E27FC236}">
                <a16:creationId xmlns:a16="http://schemas.microsoft.com/office/drawing/2014/main" id="{84604E12-44D3-417A-AD73-A4B54ADCE1FC}"/>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a:off x="9656616" y="2008908"/>
            <a:ext cx="914400" cy="914400"/>
          </a:xfrm>
          <a:prstGeom prst="rect">
            <a:avLst/>
          </a:prstGeom>
        </xdr:spPr>
      </xdr:pic>
      <xdr:pic>
        <xdr:nvPicPr>
          <xdr:cNvPr id="193" name="グラフィックス 192" descr="矢印: 時計回りの曲線">
            <a:extLst>
              <a:ext uri="{FF2B5EF4-FFF2-40B4-BE49-F238E27FC236}">
                <a16:creationId xmlns:a16="http://schemas.microsoft.com/office/drawing/2014/main" id="{DE83B718-8783-45F4-BDAB-A1380CADA914}"/>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rot="10800000">
            <a:off x="10030690" y="2008910"/>
            <a:ext cx="914400" cy="914400"/>
          </a:xfrm>
          <a:prstGeom prst="rect">
            <a:avLst/>
          </a:prstGeom>
        </xdr:spPr>
      </xdr:pic>
    </xdr:grpSp>
    <xdr:clientData/>
  </xdr:twoCellAnchor>
  <xdr:twoCellAnchor>
    <xdr:from>
      <xdr:col>27</xdr:col>
      <xdr:colOff>103910</xdr:colOff>
      <xdr:row>30</xdr:row>
      <xdr:rowOff>51955</xdr:rowOff>
    </xdr:from>
    <xdr:to>
      <xdr:col>32</xdr:col>
      <xdr:colOff>112777</xdr:colOff>
      <xdr:row>38</xdr:row>
      <xdr:rowOff>150306</xdr:rowOff>
    </xdr:to>
    <xdr:grpSp>
      <xdr:nvGrpSpPr>
        <xdr:cNvPr id="194" name="グループ化 193">
          <a:extLst>
            <a:ext uri="{FF2B5EF4-FFF2-40B4-BE49-F238E27FC236}">
              <a16:creationId xmlns:a16="http://schemas.microsoft.com/office/drawing/2014/main" id="{A2457BD2-7D04-4F04-8F21-B715238B2888}"/>
            </a:ext>
          </a:extLst>
        </xdr:cNvPr>
        <xdr:cNvGrpSpPr/>
      </xdr:nvGrpSpPr>
      <xdr:grpSpPr>
        <a:xfrm rot="15018312" flipH="1">
          <a:off x="6977782" y="7604129"/>
          <a:ext cx="1899442" cy="1203821"/>
          <a:chOff x="9656618" y="2008909"/>
          <a:chExt cx="1288472" cy="914401"/>
        </a:xfrm>
        <a:solidFill>
          <a:schemeClr val="bg1">
            <a:lumMod val="85000"/>
          </a:schemeClr>
        </a:solidFill>
      </xdr:grpSpPr>
      <xdr:pic>
        <xdr:nvPicPr>
          <xdr:cNvPr id="195" name="グラフィックス 194" descr="矢印: 時計回りの曲線">
            <a:extLst>
              <a:ext uri="{FF2B5EF4-FFF2-40B4-BE49-F238E27FC236}">
                <a16:creationId xmlns:a16="http://schemas.microsoft.com/office/drawing/2014/main" id="{A3D99A75-F0A7-4089-B11C-FDB35DB59F65}"/>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a:off x="9656618" y="2008909"/>
            <a:ext cx="914400" cy="914400"/>
          </a:xfrm>
          <a:prstGeom prst="rect">
            <a:avLst/>
          </a:prstGeom>
        </xdr:spPr>
      </xdr:pic>
      <xdr:pic>
        <xdr:nvPicPr>
          <xdr:cNvPr id="196" name="グラフィックス 195" descr="矢印: 時計回りの曲線">
            <a:extLst>
              <a:ext uri="{FF2B5EF4-FFF2-40B4-BE49-F238E27FC236}">
                <a16:creationId xmlns:a16="http://schemas.microsoft.com/office/drawing/2014/main" id="{D5EA9E41-F416-4063-AD12-FB6128D6642F}"/>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 uri="{96DAC541-7B7A-43D3-8B79-37D633B846F1}">
                <asvg:svgBlip xmlns:asvg="http://schemas.microsoft.com/office/drawing/2016/SVG/main" r:embed="rId75"/>
              </a:ext>
            </a:extLst>
          </a:blip>
          <a:stretch>
            <a:fillRect/>
          </a:stretch>
        </xdr:blipFill>
        <xdr:spPr>
          <a:xfrm rot="10800000">
            <a:off x="10030690" y="2008910"/>
            <a:ext cx="914400" cy="9144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3703-5700-4044-AE52-A89EE38C02D4}">
  <sheetPr codeName="Sheet1">
    <tabColor theme="7"/>
    <pageSetUpPr fitToPage="1"/>
  </sheetPr>
  <dimension ref="A1:EB366"/>
  <sheetViews>
    <sheetView showGridLines="0" tabSelected="1" view="pageBreakPreview" topLeftCell="A325" zoomScale="55" zoomScaleNormal="55" zoomScaleSheetLayoutView="55" workbookViewId="0">
      <selection activeCell="BR59" sqref="BR59:BR366"/>
    </sheetView>
  </sheetViews>
  <sheetFormatPr defaultColWidth="3.25" defaultRowHeight="18.75" outlineLevelRow="1"/>
  <cols>
    <col min="3" max="3" width="3.25" customWidth="1"/>
    <col min="5" max="5" width="4.5" customWidth="1"/>
    <col min="7" max="14" width="3.5" customWidth="1"/>
    <col min="15" max="15" width="4.875" customWidth="1"/>
    <col min="17" max="17" width="4.375" customWidth="1"/>
    <col min="23" max="23" width="4.5" customWidth="1"/>
    <col min="24" max="24" width="3.25" customWidth="1"/>
    <col min="25" max="25" width="5.125" customWidth="1"/>
    <col min="26" max="26" width="2.75" customWidth="1"/>
    <col min="32" max="32" width="3" customWidth="1"/>
    <col min="35" max="43" width="3.25" customWidth="1"/>
    <col min="44" max="46" width="3.125" customWidth="1"/>
    <col min="47" max="55" width="3.75" customWidth="1"/>
    <col min="56" max="56" width="3.25" customWidth="1"/>
    <col min="57" max="65" width="3.75" customWidth="1"/>
    <col min="66" max="66" width="3" customWidth="1"/>
    <col min="67" max="67" width="3.75" bestFit="1" customWidth="1"/>
    <col min="68" max="69" width="5" style="16" customWidth="1"/>
    <col min="70" max="73" width="7.875" style="16" customWidth="1"/>
    <col min="74" max="77" width="7.875" customWidth="1"/>
    <col min="78" max="81" width="7.875" style="16" customWidth="1"/>
    <col min="82" max="87" width="7.875" customWidth="1"/>
    <col min="88" max="89" width="6.25" customWidth="1"/>
    <col min="90" max="106" width="6.25" style="16" customWidth="1"/>
    <col min="107" max="108" width="7.25" style="16" bestFit="1" customWidth="1"/>
    <col min="109" max="122" width="3.25" style="16"/>
  </cols>
  <sheetData>
    <row r="1" spans="1:122" ht="28.5" customHeight="1" thickTop="1" thickBot="1">
      <c r="A1" s="122" t="s">
        <v>504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4"/>
      <c r="BF1" s="123"/>
      <c r="BG1" s="123"/>
      <c r="BH1" s="123"/>
      <c r="BI1" s="123"/>
      <c r="BJ1" s="123"/>
      <c r="BK1" s="123"/>
      <c r="BL1" s="123"/>
      <c r="BM1" s="123"/>
      <c r="BN1" s="123"/>
      <c r="BO1" s="123"/>
      <c r="BP1"/>
      <c r="BQ1"/>
      <c r="BR1"/>
      <c r="BS1"/>
      <c r="BT1"/>
      <c r="BU1"/>
      <c r="BZ1"/>
      <c r="CA1"/>
      <c r="CB1"/>
      <c r="CC1"/>
      <c r="CL1"/>
      <c r="CM1"/>
      <c r="CN1"/>
      <c r="CO1"/>
      <c r="CP1"/>
      <c r="CQ1"/>
      <c r="CR1"/>
      <c r="CS1"/>
      <c r="CT1"/>
      <c r="CU1"/>
      <c r="CV1"/>
      <c r="CW1"/>
      <c r="CX1"/>
      <c r="CY1"/>
      <c r="CZ1"/>
      <c r="DA1"/>
      <c r="DB1"/>
      <c r="DC1"/>
      <c r="DD1"/>
      <c r="DE1"/>
      <c r="DF1"/>
      <c r="DG1"/>
      <c r="DH1"/>
      <c r="DI1"/>
      <c r="DJ1"/>
      <c r="DK1"/>
      <c r="DL1"/>
      <c r="DM1"/>
      <c r="DN1"/>
      <c r="DO1"/>
      <c r="DP1"/>
      <c r="DQ1"/>
      <c r="DR1"/>
    </row>
    <row r="2" spans="1:122" s="127" customFormat="1" ht="14.25" customHeight="1" thickTop="1">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P2"/>
      <c r="BQ2"/>
      <c r="BR2"/>
      <c r="BS2"/>
      <c r="BT2"/>
      <c r="BU2"/>
      <c r="BV2"/>
      <c r="BW2"/>
      <c r="BX2"/>
      <c r="BY2"/>
      <c r="BZ2"/>
      <c r="CA2"/>
      <c r="CB2"/>
      <c r="CC2"/>
      <c r="CD2"/>
      <c r="CE2"/>
      <c r="CF2"/>
      <c r="CG2"/>
      <c r="CH2"/>
      <c r="CI2"/>
      <c r="CJ2"/>
      <c r="CK2"/>
      <c r="CL2"/>
      <c r="CM2"/>
      <c r="CN2"/>
      <c r="CO2"/>
      <c r="CP2"/>
      <c r="CQ2"/>
      <c r="CR2"/>
    </row>
    <row r="3" spans="1:122" s="140" customFormat="1" ht="27" customHeight="1">
      <c r="A3" s="128" t="s">
        <v>2</v>
      </c>
      <c r="B3" s="129"/>
      <c r="C3" s="129"/>
      <c r="D3" s="129"/>
      <c r="E3" s="129"/>
      <c r="F3" s="277"/>
      <c r="G3" s="277"/>
      <c r="H3" s="277"/>
      <c r="I3" s="277"/>
      <c r="J3" s="277"/>
      <c r="K3" s="277"/>
      <c r="L3" s="277"/>
      <c r="M3" s="131" t="s">
        <v>1</v>
      </c>
      <c r="N3" s="137"/>
      <c r="O3" s="137"/>
      <c r="Q3" s="130"/>
      <c r="R3" s="130"/>
      <c r="S3" s="130"/>
      <c r="T3" s="133" t="s">
        <v>6</v>
      </c>
      <c r="U3" s="134"/>
      <c r="V3" s="130"/>
      <c r="W3" s="130"/>
      <c r="X3" s="279">
        <f>COUNTA(【児童・生徒】調査!$B:$B)-4</f>
        <v>46</v>
      </c>
      <c r="Y3" s="279"/>
      <c r="Z3" s="135" t="s">
        <v>5</v>
      </c>
      <c r="AA3" s="130"/>
      <c r="AB3" s="136" t="s">
        <v>508</v>
      </c>
      <c r="AC3" s="137"/>
      <c r="AD3" s="137"/>
      <c r="AE3" s="137"/>
      <c r="AF3" s="138"/>
      <c r="AG3" s="137"/>
      <c r="AH3" s="137"/>
      <c r="AI3" s="137"/>
      <c r="AJ3" s="137"/>
      <c r="AK3" s="137"/>
      <c r="AL3" s="137"/>
      <c r="AM3" s="137"/>
      <c r="AN3" s="137"/>
      <c r="AO3" s="137"/>
      <c r="AP3" s="130"/>
      <c r="AQ3" s="136" t="s">
        <v>3</v>
      </c>
      <c r="AR3" s="132"/>
      <c r="AS3" s="139"/>
      <c r="AT3" s="139"/>
      <c r="AU3" s="139"/>
      <c r="AV3" s="130"/>
      <c r="AX3" s="133" t="s">
        <v>12</v>
      </c>
      <c r="AY3" s="133"/>
      <c r="AZ3" s="130"/>
      <c r="BA3" s="130"/>
      <c r="BC3" s="261"/>
      <c r="BD3" s="261"/>
      <c r="BO3" s="130"/>
      <c r="BP3" s="1"/>
      <c r="BQ3" s="1"/>
      <c r="BR3" s="1"/>
      <c r="BS3" s="1"/>
      <c r="BT3" s="1"/>
      <c r="BU3" s="1"/>
      <c r="BV3" s="1"/>
      <c r="BW3" s="1"/>
      <c r="BX3" s="1"/>
      <c r="BY3" s="1"/>
      <c r="BZ3" s="1"/>
      <c r="CA3" s="1"/>
      <c r="CB3" s="1"/>
      <c r="CC3" s="1"/>
      <c r="CD3" s="1"/>
      <c r="CE3" s="1"/>
      <c r="CF3" s="1"/>
      <c r="CG3" s="1"/>
      <c r="CH3" s="1"/>
      <c r="CI3" s="1"/>
      <c r="CJ3" s="1"/>
      <c r="CK3" s="1"/>
      <c r="CL3" s="1"/>
      <c r="CM3" s="202"/>
      <c r="CN3" s="1"/>
      <c r="CO3" s="1"/>
      <c r="CP3" s="1"/>
      <c r="CQ3" s="1"/>
      <c r="CR3" s="1"/>
    </row>
    <row r="4" spans="1:122" s="140" customFormat="1" ht="27" customHeight="1">
      <c r="A4" s="141" t="s">
        <v>0</v>
      </c>
      <c r="B4" s="142"/>
      <c r="C4" s="142"/>
      <c r="D4" s="129"/>
      <c r="E4" s="129"/>
      <c r="F4" s="277"/>
      <c r="G4" s="277"/>
      <c r="H4" s="277"/>
      <c r="I4" s="277"/>
      <c r="J4" s="277"/>
      <c r="K4" s="277"/>
      <c r="L4" s="277"/>
      <c r="M4" s="133" t="s">
        <v>3</v>
      </c>
      <c r="O4" s="130"/>
      <c r="Q4" s="279">
        <f>COUNTA(【協議会】調査!$B:$B)-4</f>
        <v>26</v>
      </c>
      <c r="R4" s="279"/>
      <c r="S4" s="135" t="s">
        <v>5</v>
      </c>
      <c r="T4" s="133" t="s">
        <v>7</v>
      </c>
      <c r="U4" s="134"/>
      <c r="V4" s="130"/>
      <c r="W4" s="130"/>
      <c r="X4" s="279">
        <f>COUNTA(【教職員】調査!$B:$B)-4</f>
        <v>31</v>
      </c>
      <c r="Y4" s="279"/>
      <c r="Z4" s="135" t="s">
        <v>5</v>
      </c>
      <c r="AA4" s="130"/>
      <c r="AB4" s="278"/>
      <c r="AC4" s="278"/>
      <c r="AD4" s="278"/>
      <c r="AE4" s="278"/>
      <c r="AF4" s="278"/>
      <c r="AG4" s="278"/>
      <c r="AH4" s="278"/>
      <c r="AI4" s="278"/>
      <c r="AJ4" s="278"/>
      <c r="AK4" s="278"/>
      <c r="AL4" s="278"/>
      <c r="AM4" s="278"/>
      <c r="AN4" s="278"/>
      <c r="AO4" s="278"/>
      <c r="AP4" s="130"/>
      <c r="AQ4" s="133" t="s">
        <v>10</v>
      </c>
      <c r="AR4" s="130"/>
      <c r="AU4" s="261"/>
      <c r="AV4" s="261"/>
      <c r="AW4" s="130"/>
      <c r="AX4" s="133" t="s">
        <v>13</v>
      </c>
      <c r="AY4" s="133"/>
      <c r="AZ4" s="130"/>
      <c r="BA4" s="130"/>
      <c r="BC4" s="262"/>
      <c r="BD4" s="262"/>
      <c r="BF4" s="143"/>
      <c r="BO4" s="130"/>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122" s="140" customFormat="1" ht="27" customHeight="1">
      <c r="A5" s="144" t="s">
        <v>9</v>
      </c>
      <c r="B5" s="145"/>
      <c r="C5" s="145"/>
      <c r="D5" s="129"/>
      <c r="E5" s="129"/>
      <c r="F5" s="263"/>
      <c r="G5" s="263"/>
      <c r="H5" s="135" t="s">
        <v>5</v>
      </c>
      <c r="I5" s="130"/>
      <c r="K5" s="130"/>
      <c r="L5" s="201"/>
      <c r="M5" s="146" t="s">
        <v>4</v>
      </c>
      <c r="N5" s="130"/>
      <c r="O5" s="130"/>
      <c r="Q5" s="280">
        <f>COUNTA(【地域】調査!$B:$B)-4</f>
        <v>35</v>
      </c>
      <c r="R5" s="280"/>
      <c r="S5" s="135" t="s">
        <v>5</v>
      </c>
      <c r="T5" s="133" t="s">
        <v>8</v>
      </c>
      <c r="U5" s="134"/>
      <c r="V5" s="130"/>
      <c r="W5" s="130"/>
      <c r="X5" s="280">
        <f>COUNTA(【保護者】調査!$B:$B)-4</f>
        <v>39</v>
      </c>
      <c r="Y5" s="280"/>
      <c r="Z5" s="147" t="s">
        <v>5</v>
      </c>
      <c r="AA5" s="130"/>
      <c r="AB5" s="278"/>
      <c r="AC5" s="278"/>
      <c r="AD5" s="278"/>
      <c r="AE5" s="278"/>
      <c r="AF5" s="278"/>
      <c r="AG5" s="278"/>
      <c r="AH5" s="278"/>
      <c r="AI5" s="278"/>
      <c r="AJ5" s="278"/>
      <c r="AK5" s="278"/>
      <c r="AL5" s="278"/>
      <c r="AM5" s="278"/>
      <c r="AN5" s="278"/>
      <c r="AO5" s="278"/>
      <c r="AP5" s="130"/>
      <c r="AQ5" s="146" t="s">
        <v>11</v>
      </c>
      <c r="AR5" s="148"/>
      <c r="AS5" s="148"/>
      <c r="AT5" s="148"/>
      <c r="AU5" s="264"/>
      <c r="AV5" s="264"/>
      <c r="AW5" s="148"/>
      <c r="AX5" s="146" t="s">
        <v>14</v>
      </c>
      <c r="AY5" s="146"/>
      <c r="AZ5" s="148"/>
      <c r="BA5" s="148"/>
      <c r="BB5" s="148"/>
      <c r="BC5" s="264"/>
      <c r="BD5" s="264"/>
      <c r="BF5" s="143"/>
      <c r="BO5" s="130"/>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122" s="140" customFormat="1" ht="21" customHeight="1" thickBot="1">
      <c r="A6" s="149"/>
      <c r="B6" s="149"/>
      <c r="C6" s="149"/>
      <c r="D6" s="149"/>
      <c r="E6" s="149"/>
      <c r="F6" s="149"/>
      <c r="G6" s="149"/>
      <c r="H6" s="149"/>
      <c r="I6" s="130"/>
      <c r="J6" s="130"/>
      <c r="K6" s="130"/>
      <c r="L6" s="201"/>
      <c r="M6" s="201"/>
      <c r="N6" s="201"/>
      <c r="O6" s="149"/>
      <c r="P6" s="149"/>
      <c r="Q6" s="149"/>
      <c r="R6" s="149"/>
      <c r="S6" s="149"/>
      <c r="T6" s="149"/>
      <c r="U6" s="149"/>
      <c r="V6" s="149"/>
      <c r="W6" s="149"/>
      <c r="X6" s="149"/>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3">
        <v>4</v>
      </c>
      <c r="BQ6" s="3"/>
      <c r="BR6" s="3"/>
      <c r="BS6" s="3"/>
      <c r="BT6" s="3"/>
      <c r="BU6" s="3"/>
      <c r="BV6" s="1"/>
      <c r="BW6" s="1"/>
      <c r="BX6" s="1"/>
      <c r="BY6" s="1"/>
      <c r="BZ6" s="1"/>
      <c r="CA6" s="1"/>
      <c r="CB6" s="1"/>
      <c r="CC6" s="1"/>
      <c r="CD6" s="1"/>
      <c r="CE6" s="1"/>
      <c r="CF6" s="1"/>
      <c r="CG6" s="1"/>
      <c r="CH6" s="1"/>
      <c r="CI6" s="1"/>
      <c r="CJ6" s="1"/>
      <c r="CK6" s="1"/>
      <c r="CL6" s="1"/>
      <c r="CM6" s="3"/>
      <c r="CN6" s="1"/>
      <c r="CO6" s="1"/>
      <c r="CP6" s="1"/>
      <c r="CQ6" s="3"/>
      <c r="CR6" s="1"/>
      <c r="CU6" s="150"/>
    </row>
    <row r="7" spans="1:122" s="1" customFormat="1" ht="15.75" customHeight="1" thickTop="1" thickBot="1">
      <c r="A7" s="286" t="s">
        <v>145</v>
      </c>
      <c r="B7" s="286"/>
      <c r="C7" s="287" t="s">
        <v>355</v>
      </c>
      <c r="D7" s="287"/>
      <c r="E7" s="287"/>
      <c r="F7" s="287"/>
      <c r="G7" s="287"/>
      <c r="H7" s="287"/>
      <c r="I7" s="287"/>
      <c r="J7" s="287"/>
      <c r="K7" s="287"/>
      <c r="L7" s="287"/>
      <c r="M7" s="287"/>
      <c r="N7" s="287"/>
      <c r="O7" s="287"/>
      <c r="P7" s="151"/>
      <c r="Q7" s="256" t="s">
        <v>141</v>
      </c>
      <c r="R7" s="256"/>
      <c r="S7" s="257" t="s">
        <v>140</v>
      </c>
      <c r="T7" s="257"/>
      <c r="U7" s="271" t="s">
        <v>359</v>
      </c>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54"/>
      <c r="AU7" s="258" t="s">
        <v>138</v>
      </c>
      <c r="AV7" s="258"/>
      <c r="AW7" s="272" t="s">
        <v>360</v>
      </c>
      <c r="AX7" s="272"/>
      <c r="AY7" s="272"/>
      <c r="AZ7" s="272"/>
      <c r="BA7" s="272"/>
      <c r="BB7" s="272"/>
      <c r="BC7" s="272"/>
      <c r="BD7" s="272"/>
      <c r="BE7" s="272"/>
      <c r="BF7" s="272"/>
      <c r="BG7" s="272"/>
      <c r="BH7" s="272"/>
      <c r="BI7" s="272"/>
      <c r="BJ7" s="272"/>
      <c r="BK7" s="272"/>
      <c r="BL7" s="272"/>
      <c r="BM7" s="272"/>
      <c r="BN7" s="272"/>
      <c r="BO7" s="272"/>
      <c r="BQ7" s="52" t="s">
        <v>145</v>
      </c>
      <c r="BR7" s="52" t="s">
        <v>147</v>
      </c>
      <c r="BS7" s="52"/>
      <c r="BT7" s="52"/>
      <c r="BU7" s="60" t="s">
        <v>160</v>
      </c>
      <c r="BV7" s="60" t="s">
        <v>151</v>
      </c>
      <c r="BW7" s="48"/>
      <c r="BX7" s="48"/>
      <c r="BY7" s="48"/>
      <c r="BZ7" s="56" t="s">
        <v>138</v>
      </c>
      <c r="CA7" s="56" t="s">
        <v>161</v>
      </c>
      <c r="CB7" s="49"/>
      <c r="CC7" s="49"/>
      <c r="CD7" s="49"/>
      <c r="CE7" s="56" t="s">
        <v>138</v>
      </c>
      <c r="CF7" s="56" t="s">
        <v>169</v>
      </c>
      <c r="CG7" s="49"/>
      <c r="CH7" s="49"/>
      <c r="CI7" s="49"/>
    </row>
    <row r="8" spans="1:122" s="1" customFormat="1" ht="15.75" customHeight="1" thickTop="1" thickBot="1">
      <c r="A8" s="286"/>
      <c r="B8" s="286"/>
      <c r="C8" s="287"/>
      <c r="D8" s="287"/>
      <c r="E8" s="287"/>
      <c r="F8" s="287"/>
      <c r="G8" s="287"/>
      <c r="H8" s="287"/>
      <c r="I8" s="287"/>
      <c r="J8" s="287"/>
      <c r="K8" s="287"/>
      <c r="L8" s="287"/>
      <c r="M8" s="287"/>
      <c r="N8" s="287"/>
      <c r="O8" s="287"/>
      <c r="P8" s="151"/>
      <c r="Q8" s="256"/>
      <c r="R8" s="256"/>
      <c r="S8" s="257"/>
      <c r="T8" s="257"/>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54"/>
      <c r="AU8" s="258"/>
      <c r="AV8" s="258"/>
      <c r="AW8" s="272"/>
      <c r="AX8" s="272"/>
      <c r="AY8" s="272"/>
      <c r="AZ8" s="272"/>
      <c r="BA8" s="272"/>
      <c r="BB8" s="272"/>
      <c r="BC8" s="272"/>
      <c r="BD8" s="272"/>
      <c r="BE8" s="272"/>
      <c r="BF8" s="272"/>
      <c r="BG8" s="272"/>
      <c r="BH8" s="272"/>
      <c r="BI8" s="272"/>
      <c r="BJ8" s="272"/>
      <c r="BK8" s="272"/>
      <c r="BL8" s="272"/>
      <c r="BM8" s="272"/>
      <c r="BN8" s="272"/>
      <c r="BO8" s="272"/>
      <c r="BS8" s="1" t="s">
        <v>149</v>
      </c>
      <c r="BT8" s="1" t="s">
        <v>150</v>
      </c>
      <c r="BW8" s="1" t="s">
        <v>361</v>
      </c>
      <c r="BX8" s="1" t="s">
        <v>382</v>
      </c>
      <c r="BY8" s="1" t="s">
        <v>381</v>
      </c>
      <c r="CB8" s="1" t="s">
        <v>361</v>
      </c>
      <c r="CC8" s="1" t="s">
        <v>382</v>
      </c>
      <c r="CD8" s="1" t="s">
        <v>381</v>
      </c>
      <c r="CG8" s="1" t="s">
        <v>361</v>
      </c>
      <c r="CH8" s="1" t="s">
        <v>382</v>
      </c>
      <c r="CI8" s="1" t="s">
        <v>381</v>
      </c>
      <c r="CM8" s="152"/>
      <c r="CQ8" s="152"/>
      <c r="CU8" s="152"/>
      <c r="CV8" s="53"/>
      <c r="CW8" s="53"/>
      <c r="CY8" s="152"/>
      <c r="DC8" s="152"/>
      <c r="DG8" s="152"/>
    </row>
    <row r="9" spans="1:122" s="1" customFormat="1" ht="18" customHeight="1" thickTop="1">
      <c r="A9" s="153"/>
      <c r="B9" s="154"/>
      <c r="C9" s="154"/>
      <c r="D9" s="154"/>
      <c r="E9" s="154"/>
      <c r="F9" s="154"/>
      <c r="G9" s="154"/>
      <c r="H9" s="154"/>
      <c r="I9" s="154"/>
      <c r="J9" s="154"/>
      <c r="K9" s="154"/>
      <c r="L9" s="154"/>
      <c r="M9" s="154"/>
      <c r="N9" s="154"/>
      <c r="O9" s="155"/>
      <c r="P9" s="151"/>
      <c r="Q9" s="156"/>
      <c r="R9" s="130"/>
      <c r="S9" s="130"/>
      <c r="T9" s="130"/>
      <c r="U9" s="130"/>
      <c r="V9" s="130"/>
      <c r="W9" s="130"/>
      <c r="X9" s="130"/>
      <c r="Y9" s="130"/>
      <c r="Z9" s="269" t="s">
        <v>468</v>
      </c>
      <c r="AA9" s="269"/>
      <c r="AB9" s="269"/>
      <c r="AC9" s="269"/>
      <c r="AD9" s="269"/>
      <c r="AE9" s="269"/>
      <c r="AF9" s="269"/>
      <c r="AG9" s="269"/>
      <c r="AH9" s="269"/>
      <c r="AI9" s="269"/>
      <c r="AJ9" s="269"/>
      <c r="AK9" s="140"/>
      <c r="AL9" s="253"/>
      <c r="AM9" s="253"/>
      <c r="AN9" s="253"/>
      <c r="AO9" s="253"/>
      <c r="AP9" s="253"/>
      <c r="AQ9" s="253"/>
      <c r="AR9" s="253"/>
      <c r="AS9" s="253"/>
      <c r="AT9" s="157"/>
      <c r="AU9" s="158"/>
      <c r="AV9" s="253"/>
      <c r="AW9" s="159"/>
      <c r="AX9" s="159"/>
      <c r="AY9" s="159"/>
      <c r="AZ9" s="151"/>
      <c r="BA9" s="151"/>
      <c r="BB9" s="151"/>
      <c r="BC9" s="130"/>
      <c r="BD9" s="130"/>
      <c r="BE9" s="130"/>
      <c r="BF9" s="130"/>
      <c r="BG9" s="130"/>
      <c r="BH9" s="130"/>
      <c r="BI9" s="130"/>
      <c r="BJ9" s="130"/>
      <c r="BK9" s="130"/>
      <c r="BL9" s="151"/>
      <c r="BM9" s="130"/>
      <c r="BN9" s="130"/>
      <c r="BO9" s="160"/>
      <c r="BQ9" s="3" t="s">
        <v>148</v>
      </c>
      <c r="BU9" s="3" t="s">
        <v>152</v>
      </c>
      <c r="BW9" s="3" t="s">
        <v>182</v>
      </c>
      <c r="BX9" s="3" t="s">
        <v>183</v>
      </c>
      <c r="BY9" s="3" t="s">
        <v>406</v>
      </c>
      <c r="BZ9" s="3" t="s">
        <v>65</v>
      </c>
      <c r="CB9" s="3" t="s">
        <v>182</v>
      </c>
      <c r="CC9" s="3" t="s">
        <v>183</v>
      </c>
      <c r="CD9" s="3" t="s">
        <v>406</v>
      </c>
      <c r="CE9" s="3" t="s">
        <v>170</v>
      </c>
      <c r="CF9" s="3"/>
      <c r="CG9" s="3" t="s">
        <v>182</v>
      </c>
      <c r="CH9" s="3" t="s">
        <v>183</v>
      </c>
      <c r="CI9" s="3" t="s">
        <v>406</v>
      </c>
      <c r="CM9" s="152"/>
      <c r="CQ9" s="152"/>
      <c r="CU9" s="152"/>
      <c r="CY9" s="152"/>
      <c r="DC9" s="152"/>
      <c r="DG9" s="152"/>
    </row>
    <row r="10" spans="1:122" s="1" customFormat="1" ht="18" customHeight="1">
      <c r="A10" s="161" t="s">
        <v>186</v>
      </c>
      <c r="C10" s="151"/>
      <c r="D10" s="151"/>
      <c r="E10" s="151"/>
      <c r="F10" s="151"/>
      <c r="G10" s="162" t="s">
        <v>182</v>
      </c>
      <c r="H10" s="163"/>
      <c r="I10" s="164" t="s">
        <v>183</v>
      </c>
      <c r="J10" s="165"/>
      <c r="K10" s="166" t="s">
        <v>406</v>
      </c>
      <c r="L10" s="167"/>
      <c r="M10" s="151"/>
      <c r="N10" s="151"/>
      <c r="O10" s="168"/>
      <c r="P10" s="151"/>
      <c r="Q10" s="156"/>
      <c r="R10" s="130"/>
      <c r="S10" s="130"/>
      <c r="T10" s="130"/>
      <c r="U10" s="130"/>
      <c r="V10" s="130"/>
      <c r="W10" s="130"/>
      <c r="X10" s="130"/>
      <c r="Y10" s="169"/>
      <c r="Z10" s="270"/>
      <c r="AA10" s="270"/>
      <c r="AB10" s="270"/>
      <c r="AC10" s="270"/>
      <c r="AD10" s="270"/>
      <c r="AE10" s="270"/>
      <c r="AF10" s="270"/>
      <c r="AG10" s="270"/>
      <c r="AH10" s="270"/>
      <c r="AI10" s="270"/>
      <c r="AJ10" s="270"/>
      <c r="AK10" s="159"/>
      <c r="AL10" s="159"/>
      <c r="AM10" s="159"/>
      <c r="AN10" s="159"/>
      <c r="AO10" s="159"/>
      <c r="AP10" s="159"/>
      <c r="AQ10" s="159"/>
      <c r="AR10" s="159"/>
      <c r="AS10" s="159"/>
      <c r="AT10" s="157"/>
      <c r="AU10" s="158"/>
      <c r="AV10" s="274" t="s">
        <v>402</v>
      </c>
      <c r="AW10" s="274"/>
      <c r="AX10" s="274"/>
      <c r="AY10" s="274"/>
      <c r="AZ10" s="274"/>
      <c r="BA10" s="274"/>
      <c r="BB10" s="274"/>
      <c r="BC10" s="274"/>
      <c r="BD10" s="274"/>
      <c r="BE10" s="274"/>
      <c r="BF10" s="170"/>
      <c r="BG10" s="276" t="s">
        <v>85</v>
      </c>
      <c r="BH10" s="276"/>
      <c r="BI10" s="276"/>
      <c r="BJ10" s="276"/>
      <c r="BK10" s="276"/>
      <c r="BL10" s="276"/>
      <c r="BM10" s="276"/>
      <c r="BN10" s="276"/>
      <c r="BO10" s="160"/>
      <c r="BR10" s="3" t="s">
        <v>182</v>
      </c>
      <c r="BS10" s="57">
        <f ca="1">AD58</f>
        <v>0.8615384615384617</v>
      </c>
      <c r="BT10" s="54">
        <f ca="1">1-BS10</f>
        <v>0.1384615384615383</v>
      </c>
      <c r="BU10" s="3" t="s">
        <v>158</v>
      </c>
      <c r="BV10" s="3" t="s">
        <v>187</v>
      </c>
      <c r="BW10" s="57">
        <f ca="1">AD97</f>
        <v>0.89247311827956988</v>
      </c>
      <c r="BX10" s="57">
        <f>AX97</f>
        <v>0.89857213195470209</v>
      </c>
      <c r="BY10" s="57">
        <f>AP97</f>
        <v>0.89857213195470209</v>
      </c>
      <c r="CA10" s="3" t="s">
        <v>487</v>
      </c>
      <c r="CB10" s="57">
        <f ca="1">AD199</f>
        <v>0.89130434782608692</v>
      </c>
      <c r="CC10" s="57">
        <f>AX199</f>
        <v>0.64875823618854533</v>
      </c>
      <c r="CD10" s="57">
        <f>AP199</f>
        <v>0.64875823618854533</v>
      </c>
      <c r="CE10" s="53"/>
      <c r="CF10" s="63" t="s">
        <v>171</v>
      </c>
      <c r="CG10" s="57">
        <f ca="1">AD287</f>
        <v>0.90322580645161299</v>
      </c>
      <c r="CH10" s="57">
        <f>AX287</f>
        <v>0.88675529295913336</v>
      </c>
      <c r="CI10" s="57">
        <f>AP287</f>
        <v>0.88675529295913336</v>
      </c>
      <c r="CM10" s="152"/>
      <c r="CQ10" s="152"/>
      <c r="CU10" s="152"/>
      <c r="CY10" s="152"/>
      <c r="DC10" s="152"/>
      <c r="DG10" s="152"/>
    </row>
    <row r="11" spans="1:122" s="1" customFormat="1" ht="18" customHeight="1">
      <c r="A11" s="156"/>
      <c r="B11" s="151"/>
      <c r="C11" s="151"/>
      <c r="D11" s="151"/>
      <c r="E11" s="151"/>
      <c r="F11" s="151"/>
      <c r="G11" s="171" t="s">
        <v>469</v>
      </c>
      <c r="H11" s="172"/>
      <c r="I11" s="151"/>
      <c r="J11" s="151"/>
      <c r="K11" s="151"/>
      <c r="L11" s="151"/>
      <c r="M11" s="151"/>
      <c r="N11" s="151"/>
      <c r="O11" s="173"/>
      <c r="P11" s="151"/>
      <c r="Q11" s="156"/>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74"/>
      <c r="AU11" s="156"/>
      <c r="AV11" s="276"/>
      <c r="AW11" s="276"/>
      <c r="AX11" s="276"/>
      <c r="AY11" s="276"/>
      <c r="AZ11" s="276"/>
      <c r="BA11" s="276"/>
      <c r="BB11" s="276"/>
      <c r="BC11" s="276"/>
      <c r="BD11" s="276"/>
      <c r="BE11" s="276"/>
      <c r="BF11" s="151"/>
      <c r="BG11" s="276"/>
      <c r="BH11" s="276"/>
      <c r="BI11" s="276"/>
      <c r="BJ11" s="276"/>
      <c r="BK11" s="276"/>
      <c r="BL11" s="276"/>
      <c r="BM11" s="276"/>
      <c r="BN11" s="276"/>
      <c r="BO11" s="160"/>
      <c r="BR11" s="3" t="s">
        <v>183</v>
      </c>
      <c r="BS11" s="57">
        <f>AX58</f>
        <v>0.84781341107871722</v>
      </c>
      <c r="BT11" s="54">
        <f>1-BS11</f>
        <v>0.15218658892128278</v>
      </c>
      <c r="BV11" s="3" t="s">
        <v>153</v>
      </c>
      <c r="BW11" s="57">
        <f ca="1">AD101</f>
        <v>0.7870967741935484</v>
      </c>
      <c r="BX11" s="57">
        <f>AX101</f>
        <v>0.71905465288035453</v>
      </c>
      <c r="BY11" s="57">
        <f>AP101</f>
        <v>0.71905465288035453</v>
      </c>
      <c r="CA11" s="3" t="s">
        <v>488</v>
      </c>
      <c r="CB11" s="57">
        <f ca="1">AD202</f>
        <v>0.67391304347826098</v>
      </c>
      <c r="CC11" s="57">
        <f>AX202</f>
        <v>0.54840344652812978</v>
      </c>
      <c r="CD11" s="57">
        <f>AP202</f>
        <v>0.54840344652812978</v>
      </c>
      <c r="CE11" s="53"/>
      <c r="CF11" s="63" t="s">
        <v>189</v>
      </c>
      <c r="CG11" s="57">
        <f ca="1">AD291</f>
        <v>0.85483870967741926</v>
      </c>
      <c r="CH11" s="57">
        <f>AX291</f>
        <v>0.81683899556868533</v>
      </c>
      <c r="CI11" s="57">
        <f>AP291</f>
        <v>0.81683899556868533</v>
      </c>
      <c r="CM11" s="152"/>
      <c r="CQ11" s="152"/>
      <c r="CU11" s="152"/>
      <c r="CY11" s="175"/>
      <c r="DC11" s="152"/>
      <c r="DD11" s="53"/>
      <c r="DE11" s="53"/>
    </row>
    <row r="12" spans="1:122" s="1" customFormat="1" ht="18" customHeight="1">
      <c r="A12" s="156"/>
      <c r="B12" s="151"/>
      <c r="C12" s="151"/>
      <c r="D12" s="151"/>
      <c r="E12" s="151"/>
      <c r="F12" s="151"/>
      <c r="G12" s="135"/>
      <c r="H12" s="172"/>
      <c r="I12" s="151"/>
      <c r="J12" s="151"/>
      <c r="K12" s="151"/>
      <c r="L12" s="151"/>
      <c r="M12" s="151"/>
      <c r="N12" s="151"/>
      <c r="O12" s="168"/>
      <c r="P12" s="151"/>
      <c r="Q12" s="156"/>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74"/>
      <c r="AU12" s="156"/>
      <c r="AV12" s="151"/>
      <c r="AW12" s="151"/>
      <c r="AX12" s="151"/>
      <c r="AY12" s="151"/>
      <c r="AZ12" s="151"/>
      <c r="BA12" s="151"/>
      <c r="BB12" s="151"/>
      <c r="BC12" s="151"/>
      <c r="BD12" s="151"/>
      <c r="BE12" s="151"/>
      <c r="BF12" s="151"/>
      <c r="BG12" s="151"/>
      <c r="BH12" s="151"/>
      <c r="BI12" s="151"/>
      <c r="BJ12" s="151"/>
      <c r="BK12" s="151"/>
      <c r="BL12" s="151"/>
      <c r="BM12" s="130"/>
      <c r="BN12" s="130"/>
      <c r="BO12" s="160"/>
      <c r="BR12" s="3" t="s">
        <v>406</v>
      </c>
      <c r="BS12" s="57">
        <f>AP58</f>
        <v>0.84781341107871722</v>
      </c>
      <c r="BT12" s="54">
        <f>1-BS12</f>
        <v>0.15218658892128278</v>
      </c>
      <c r="BW12" s="58"/>
      <c r="BX12" s="64"/>
      <c r="BY12" s="64"/>
      <c r="CA12" s="3" t="s">
        <v>489</v>
      </c>
      <c r="CB12" s="57">
        <f ca="1">AD208</f>
        <v>0.56521739130434778</v>
      </c>
      <c r="CC12" s="57">
        <f>AX208</f>
        <v>0.50481500253421185</v>
      </c>
      <c r="CD12" s="57">
        <f>AP208</f>
        <v>0.50481500253421185</v>
      </c>
      <c r="CE12" s="53"/>
      <c r="CF12" s="3" t="s">
        <v>172</v>
      </c>
      <c r="CG12" s="57">
        <f ca="1">AD294</f>
        <v>0.78064516129032246</v>
      </c>
      <c r="CH12" s="57">
        <f>AX294</f>
        <v>0.71048744460856728</v>
      </c>
      <c r="CI12" s="57">
        <f>AP294</f>
        <v>0.71048744460856728</v>
      </c>
      <c r="CM12" s="152"/>
      <c r="CQ12" s="152"/>
      <c r="CU12" s="152"/>
      <c r="CY12" s="175"/>
      <c r="DC12" s="175"/>
      <c r="DG12" s="175"/>
    </row>
    <row r="13" spans="1:122" s="1" customFormat="1" ht="18" customHeight="1">
      <c r="A13" s="156"/>
      <c r="B13" s="151"/>
      <c r="C13" s="151"/>
      <c r="D13" s="151"/>
      <c r="E13" s="151"/>
      <c r="F13" s="151"/>
      <c r="G13" s="176"/>
      <c r="H13" s="172"/>
      <c r="I13" s="151"/>
      <c r="J13" s="151"/>
      <c r="K13" s="151"/>
      <c r="L13" s="151"/>
      <c r="M13" s="151"/>
      <c r="N13" s="151"/>
      <c r="O13" s="168"/>
      <c r="P13" s="151"/>
      <c r="Q13" s="156"/>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74"/>
      <c r="AU13" s="156"/>
      <c r="AV13" s="151"/>
      <c r="AW13" s="151"/>
      <c r="AX13" s="151"/>
      <c r="AY13" s="151"/>
      <c r="AZ13" s="151"/>
      <c r="BA13" s="151"/>
      <c r="BB13" s="151"/>
      <c r="BC13" s="151"/>
      <c r="BD13" s="151"/>
      <c r="BE13" s="151"/>
      <c r="BF13" s="151"/>
      <c r="BG13" s="151"/>
      <c r="BH13" s="151"/>
      <c r="BI13" s="151"/>
      <c r="BJ13" s="151"/>
      <c r="BK13" s="151"/>
      <c r="BL13" s="151"/>
      <c r="BM13" s="130"/>
      <c r="BN13" s="130"/>
      <c r="BO13" s="160"/>
      <c r="BS13" s="58"/>
      <c r="BT13" s="2"/>
      <c r="BU13" s="3" t="s">
        <v>188</v>
      </c>
      <c r="BV13" s="3" t="s">
        <v>490</v>
      </c>
      <c r="BW13" s="57">
        <f ca="1">AD143</f>
        <v>0.85483870967741937</v>
      </c>
      <c r="BX13" s="57">
        <f>AX143</f>
        <v>0.76661742983751846</v>
      </c>
      <c r="BY13" s="57">
        <f>AP143</f>
        <v>0.76661742983751846</v>
      </c>
      <c r="CA13" s="3" t="s">
        <v>168</v>
      </c>
      <c r="CB13" s="57">
        <f ca="1">AD211</f>
        <v>0.73913043478260876</v>
      </c>
      <c r="CC13" s="57">
        <f>AX211</f>
        <v>0.65053218449062344</v>
      </c>
      <c r="CD13" s="57">
        <f>AP211</f>
        <v>0.65053218449062344</v>
      </c>
      <c r="CF13" s="3" t="s">
        <v>173</v>
      </c>
      <c r="CG13" s="57">
        <f ca="1">AD300</f>
        <v>0.55913978494623651</v>
      </c>
      <c r="CH13" s="57">
        <f>AX300</f>
        <v>0.63860167405219104</v>
      </c>
      <c r="CI13" s="57">
        <f>AP300</f>
        <v>0.63860167405219104</v>
      </c>
      <c r="CM13" s="152"/>
      <c r="CQ13" s="152"/>
      <c r="CU13" s="152"/>
      <c r="DG13" s="175"/>
    </row>
    <row r="14" spans="1:122" s="1" customFormat="1" ht="18" customHeight="1">
      <c r="A14" s="156"/>
      <c r="B14" s="151"/>
      <c r="C14" s="151"/>
      <c r="D14" s="151"/>
      <c r="E14" s="151"/>
      <c r="F14" s="151"/>
      <c r="H14" s="211" t="s">
        <v>470</v>
      </c>
      <c r="I14" s="194"/>
      <c r="J14" s="151"/>
      <c r="K14" s="151"/>
      <c r="L14" s="151"/>
      <c r="M14" s="151"/>
      <c r="N14" s="151"/>
      <c r="O14" s="168"/>
      <c r="P14" s="151"/>
      <c r="Q14" s="156"/>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74"/>
      <c r="AU14" s="156"/>
      <c r="AV14" s="151"/>
      <c r="AW14" s="151"/>
      <c r="AX14" s="151"/>
      <c r="AY14" s="151"/>
      <c r="AZ14" s="151"/>
      <c r="BA14" s="151"/>
      <c r="BB14" s="151"/>
      <c r="BC14" s="151"/>
      <c r="BD14" s="151"/>
      <c r="BE14" s="151"/>
      <c r="BF14" s="151"/>
      <c r="BG14" s="151"/>
      <c r="BH14" s="151"/>
      <c r="BI14" s="151"/>
      <c r="BJ14" s="151"/>
      <c r="BK14" s="151"/>
      <c r="BL14" s="151"/>
      <c r="BM14" s="130"/>
      <c r="BN14" s="130"/>
      <c r="BO14" s="160"/>
      <c r="BQ14" s="3" t="s">
        <v>22</v>
      </c>
      <c r="BS14" s="58"/>
      <c r="BT14" s="2"/>
      <c r="BV14" s="3" t="s">
        <v>491</v>
      </c>
      <c r="BW14" s="57">
        <f ca="1">AD148</f>
        <v>0.70967741935483875</v>
      </c>
      <c r="BX14" s="57">
        <f>AX148</f>
        <v>0.62038404726735608</v>
      </c>
      <c r="BY14" s="57">
        <f>AP148</f>
        <v>0.62038404726735608</v>
      </c>
      <c r="CF14" s="63" t="s">
        <v>174</v>
      </c>
      <c r="CG14" s="57">
        <f ca="1">AD304</f>
        <v>0.80645161290322576</v>
      </c>
      <c r="CH14" s="57">
        <f>AX304</f>
        <v>0.64254062038404736</v>
      </c>
      <c r="CI14" s="57">
        <f>AP304</f>
        <v>0.64254062038404736</v>
      </c>
      <c r="CU14" s="152"/>
      <c r="CY14" s="175"/>
      <c r="DG14" s="175"/>
    </row>
    <row r="15" spans="1:122" s="1" customFormat="1" ht="18" customHeight="1">
      <c r="A15" s="156"/>
      <c r="B15" s="151"/>
      <c r="C15" s="151"/>
      <c r="D15" s="151"/>
      <c r="E15" s="151"/>
      <c r="F15" s="151"/>
      <c r="H15" s="211" t="s">
        <v>471</v>
      </c>
      <c r="I15" s="194"/>
      <c r="J15" s="151"/>
      <c r="K15" s="151"/>
      <c r="L15" s="151"/>
      <c r="M15" s="151"/>
      <c r="N15" s="151"/>
      <c r="O15" s="168"/>
      <c r="P15" s="151"/>
      <c r="Q15" s="156"/>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74"/>
      <c r="AU15" s="156"/>
      <c r="AV15" s="151"/>
      <c r="AW15" s="151"/>
      <c r="AX15" s="151"/>
      <c r="AY15" s="151"/>
      <c r="AZ15" s="151"/>
      <c r="BA15" s="151"/>
      <c r="BB15" s="151"/>
      <c r="BC15" s="151"/>
      <c r="BD15" s="151"/>
      <c r="BE15" s="151"/>
      <c r="BF15" s="151"/>
      <c r="BG15" s="151"/>
      <c r="BH15" s="151"/>
      <c r="BI15" s="151"/>
      <c r="BJ15" s="151"/>
      <c r="BK15" s="151"/>
      <c r="BL15" s="151"/>
      <c r="BM15" s="130"/>
      <c r="BN15" s="130"/>
      <c r="BO15" s="160"/>
      <c r="BR15" s="3" t="s">
        <v>182</v>
      </c>
      <c r="BS15" s="57">
        <f ca="1">AD64</f>
        <v>0.89423076923076938</v>
      </c>
      <c r="BT15" s="54">
        <f ca="1">1-BS15</f>
        <v>0.10576923076923062</v>
      </c>
      <c r="BV15" s="3" t="s">
        <v>181</v>
      </c>
      <c r="BW15" s="57">
        <f ca="1">AD151</f>
        <v>0.75806451612903225</v>
      </c>
      <c r="BX15" s="57">
        <f>AX151</f>
        <v>0.65066469719350095</v>
      </c>
      <c r="BY15" s="57">
        <f>AP151</f>
        <v>0.65066469719350073</v>
      </c>
      <c r="CG15" s="58"/>
      <c r="CH15" s="58"/>
      <c r="CI15" s="58"/>
      <c r="CM15" s="175"/>
      <c r="CS15" s="175"/>
      <c r="CY15" s="175"/>
      <c r="DG15" s="175"/>
    </row>
    <row r="16" spans="1:122" s="1" customFormat="1" ht="18" customHeight="1">
      <c r="A16" s="156"/>
      <c r="B16" s="151"/>
      <c r="C16" s="151"/>
      <c r="D16" s="151"/>
      <c r="E16" s="151"/>
      <c r="F16" s="151"/>
      <c r="H16" s="194"/>
      <c r="I16" s="194"/>
      <c r="J16" s="151"/>
      <c r="K16" s="151"/>
      <c r="L16" s="151"/>
      <c r="M16" s="151"/>
      <c r="N16" s="151"/>
      <c r="O16" s="168"/>
      <c r="P16" s="151"/>
      <c r="Q16" s="156"/>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74"/>
      <c r="AU16" s="156"/>
      <c r="AV16" s="151"/>
      <c r="AW16" s="151"/>
      <c r="AX16" s="151"/>
      <c r="AY16" s="151"/>
      <c r="AZ16" s="151"/>
      <c r="BA16" s="151"/>
      <c r="BB16" s="151"/>
      <c r="BC16" s="151"/>
      <c r="BD16" s="151"/>
      <c r="BE16" s="151"/>
      <c r="BF16" s="151"/>
      <c r="BG16" s="151"/>
      <c r="BH16" s="151"/>
      <c r="BI16" s="151"/>
      <c r="BJ16" s="151"/>
      <c r="BK16" s="151"/>
      <c r="BL16" s="151"/>
      <c r="BM16" s="130"/>
      <c r="BN16" s="130"/>
      <c r="BO16" s="160"/>
      <c r="BR16" s="3" t="s">
        <v>183</v>
      </c>
      <c r="BS16" s="57">
        <f>AX64</f>
        <v>0.84985422740524785</v>
      </c>
      <c r="BT16" s="54">
        <f>1-BS16</f>
        <v>0.15014577259475215</v>
      </c>
      <c r="BW16" s="58"/>
      <c r="BX16" s="58"/>
      <c r="BY16" s="58"/>
      <c r="CM16" s="175"/>
      <c r="CS16" s="175"/>
      <c r="CU16" s="175"/>
      <c r="DG16" s="175"/>
    </row>
    <row r="17" spans="1:112" s="1" customFormat="1" ht="18" customHeight="1">
      <c r="A17" s="156"/>
      <c r="B17" s="151"/>
      <c r="C17" s="151"/>
      <c r="D17" s="151"/>
      <c r="E17" s="151"/>
      <c r="F17" s="151"/>
      <c r="H17" s="194"/>
      <c r="I17" s="194"/>
      <c r="J17" s="151"/>
      <c r="K17" s="151"/>
      <c r="L17" s="151"/>
      <c r="M17" s="151"/>
      <c r="N17" s="151"/>
      <c r="O17" s="168"/>
      <c r="P17" s="151"/>
      <c r="Q17" s="156"/>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74"/>
      <c r="AU17" s="156"/>
      <c r="AV17" s="151"/>
      <c r="AW17" s="151"/>
      <c r="AX17" s="151"/>
      <c r="AY17" s="151"/>
      <c r="AZ17" s="151"/>
      <c r="BA17" s="151"/>
      <c r="BB17" s="151"/>
      <c r="BC17" s="151"/>
      <c r="BD17" s="151"/>
      <c r="BE17" s="151"/>
      <c r="BF17" s="151"/>
      <c r="BG17" s="151"/>
      <c r="BH17" s="151"/>
      <c r="BI17" s="151"/>
      <c r="BJ17" s="151"/>
      <c r="BK17" s="151"/>
      <c r="BL17" s="151"/>
      <c r="BM17" s="130"/>
      <c r="BN17" s="130"/>
      <c r="BO17" s="160"/>
      <c r="BP17" s="3">
        <v>3</v>
      </c>
      <c r="BR17" s="3" t="s">
        <v>406</v>
      </c>
      <c r="BS17" s="57">
        <f>AP64</f>
        <v>0.84985422740524785</v>
      </c>
      <c r="BT17" s="54">
        <f>1-BS17</f>
        <v>0.15014577259475215</v>
      </c>
      <c r="BU17" s="3" t="s">
        <v>154</v>
      </c>
      <c r="BW17" s="58"/>
      <c r="BX17" s="58"/>
      <c r="BY17" s="58"/>
      <c r="BZ17" s="3" t="s">
        <v>146</v>
      </c>
      <c r="CA17" s="3"/>
      <c r="CE17" s="63" t="s">
        <v>175</v>
      </c>
      <c r="CF17" s="53"/>
      <c r="CG17" s="58"/>
      <c r="CH17" s="58"/>
      <c r="CI17" s="58"/>
      <c r="CM17" s="152"/>
      <c r="CQ17" s="152"/>
      <c r="CU17" s="152"/>
    </row>
    <row r="18" spans="1:112" s="1" customFormat="1" ht="18" customHeight="1">
      <c r="A18" s="156"/>
      <c r="B18" s="151"/>
      <c r="C18" s="151"/>
      <c r="D18" s="151"/>
      <c r="E18" s="151"/>
      <c r="F18" s="151"/>
      <c r="H18" s="194"/>
      <c r="I18" s="194"/>
      <c r="J18" s="151"/>
      <c r="K18" s="151"/>
      <c r="L18" s="151"/>
      <c r="M18" s="151"/>
      <c r="N18" s="151"/>
      <c r="O18" s="168"/>
      <c r="P18" s="151"/>
      <c r="Q18" s="156"/>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74"/>
      <c r="AU18" s="156"/>
      <c r="AV18" s="151"/>
      <c r="AW18" s="151"/>
      <c r="AX18" s="151"/>
      <c r="AY18" s="151"/>
      <c r="AZ18" s="151"/>
      <c r="BA18" s="151"/>
      <c r="BB18" s="151"/>
      <c r="BC18" s="151"/>
      <c r="BD18" s="151"/>
      <c r="BE18" s="151"/>
      <c r="BF18" s="151"/>
      <c r="BG18" s="151"/>
      <c r="BH18" s="151"/>
      <c r="BI18" s="151"/>
      <c r="BJ18" s="151"/>
      <c r="BK18" s="151"/>
      <c r="BL18" s="151"/>
      <c r="BM18" s="130"/>
      <c r="BN18" s="130"/>
      <c r="BO18" s="160"/>
      <c r="BS18" s="58"/>
      <c r="BT18" s="2"/>
      <c r="BU18" s="3" t="s">
        <v>158</v>
      </c>
      <c r="BV18" s="3" t="s">
        <v>187</v>
      </c>
      <c r="BW18" s="57">
        <f ca="1">AD113</f>
        <v>0.93333333333333324</v>
      </c>
      <c r="BX18" s="57">
        <f>AX113</f>
        <v>0.94736842105263153</v>
      </c>
      <c r="BY18" s="57" t="e">
        <f>#REF!</f>
        <v>#REF!</v>
      </c>
      <c r="BZ18" s="53"/>
      <c r="CA18" s="63" t="s">
        <v>492</v>
      </c>
      <c r="CB18" s="57">
        <f ca="1">AD222</f>
        <v>0.63043478260869568</v>
      </c>
      <c r="CC18" s="57">
        <f>AX222</f>
        <v>0.77470856563608714</v>
      </c>
      <c r="CD18" s="57">
        <f>AP222</f>
        <v>0.77470856563608714</v>
      </c>
      <c r="CE18" s="53"/>
      <c r="CF18" s="63" t="s">
        <v>171</v>
      </c>
      <c r="CG18" s="57">
        <f ca="1">AD313</f>
        <v>0.98095238095238102</v>
      </c>
      <c r="CH18" s="57">
        <f>AX313</f>
        <v>0.93974065598779555</v>
      </c>
      <c r="CI18" s="57">
        <f>AP313</f>
        <v>0.93974065598779555</v>
      </c>
      <c r="CZ18" s="175"/>
      <c r="DA18" s="177"/>
      <c r="DB18" s="177"/>
      <c r="DC18" s="177"/>
      <c r="DD18" s="177"/>
      <c r="DE18" s="177"/>
      <c r="DF18" s="177"/>
      <c r="DG18" s="177"/>
      <c r="DH18" s="177"/>
    </row>
    <row r="19" spans="1:112" s="1" customFormat="1" ht="18" customHeight="1">
      <c r="A19" s="156"/>
      <c r="B19" s="151"/>
      <c r="C19" s="151"/>
      <c r="D19" s="151"/>
      <c r="E19" s="151"/>
      <c r="F19" s="151"/>
      <c r="H19" s="212"/>
      <c r="I19" s="194"/>
      <c r="J19" s="151"/>
      <c r="K19" s="151"/>
      <c r="L19" s="151"/>
      <c r="M19" s="151"/>
      <c r="N19" s="151"/>
      <c r="O19" s="168"/>
      <c r="P19" s="151"/>
      <c r="Q19" s="156"/>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74"/>
      <c r="AU19" s="156"/>
      <c r="AV19" s="151"/>
      <c r="AW19" s="151"/>
      <c r="AX19" s="151"/>
      <c r="AY19" s="151"/>
      <c r="AZ19" s="151"/>
      <c r="BA19" s="151"/>
      <c r="BB19" s="151"/>
      <c r="BC19" s="170"/>
      <c r="BD19" s="170"/>
      <c r="BE19" s="170"/>
      <c r="BF19" s="170"/>
      <c r="BG19" s="170"/>
      <c r="BH19" s="170"/>
      <c r="BI19" s="170"/>
      <c r="BJ19" s="170"/>
      <c r="BK19" s="170"/>
      <c r="BL19" s="151"/>
      <c r="BM19" s="130"/>
      <c r="BN19" s="130"/>
      <c r="BO19" s="160"/>
      <c r="BQ19" s="3" t="s">
        <v>25</v>
      </c>
      <c r="BS19" s="58"/>
      <c r="BT19" s="2"/>
      <c r="BV19" s="3" t="s">
        <v>155</v>
      </c>
      <c r="BW19" s="57">
        <f ca="1">AD117</f>
        <v>0.66428571428571437</v>
      </c>
      <c r="BX19" s="57">
        <f>AX117</f>
        <v>0.70022883295194516</v>
      </c>
      <c r="BY19" s="57" t="e">
        <f>#REF!</f>
        <v>#REF!</v>
      </c>
      <c r="BZ19" s="53"/>
      <c r="CA19" s="63" t="s">
        <v>80</v>
      </c>
      <c r="CB19" s="57">
        <f ca="1">AD225</f>
        <v>0.82608695652173914</v>
      </c>
      <c r="CC19" s="57">
        <f>AX225</f>
        <v>0.83755701976685248</v>
      </c>
      <c r="CD19" s="57">
        <f>AP225</f>
        <v>0.83755701976685248</v>
      </c>
      <c r="CE19" s="53"/>
      <c r="CF19" s="63" t="s">
        <v>176</v>
      </c>
      <c r="CG19" s="57">
        <f ca="1">AD317</f>
        <v>0.84285714285714286</v>
      </c>
      <c r="CH19" s="57">
        <f>AX317</f>
        <v>0.89931350114416475</v>
      </c>
      <c r="CI19" s="57">
        <f>AP317</f>
        <v>0.89931350114416475</v>
      </c>
      <c r="CM19" s="152"/>
      <c r="CQ19" s="152"/>
      <c r="CR19" s="53"/>
      <c r="CS19" s="53"/>
      <c r="CU19" s="152"/>
      <c r="CZ19" s="175"/>
      <c r="DA19" s="177"/>
      <c r="DB19" s="177"/>
      <c r="DC19" s="177"/>
      <c r="DD19" s="177"/>
      <c r="DE19" s="177"/>
      <c r="DF19" s="177"/>
      <c r="DG19" s="177"/>
      <c r="DH19" s="177"/>
    </row>
    <row r="20" spans="1:112" s="1" customFormat="1" ht="18" customHeight="1">
      <c r="A20" s="156"/>
      <c r="B20" s="151"/>
      <c r="C20" s="151"/>
      <c r="D20" s="151"/>
      <c r="E20" s="151"/>
      <c r="F20" s="151"/>
      <c r="H20" s="211" t="s">
        <v>472</v>
      </c>
      <c r="I20" s="194"/>
      <c r="J20" s="151"/>
      <c r="K20" s="151"/>
      <c r="L20" s="151"/>
      <c r="M20" s="151"/>
      <c r="N20" s="151"/>
      <c r="O20" s="168"/>
      <c r="P20" s="151"/>
      <c r="Q20" s="156"/>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74"/>
      <c r="AU20" s="156"/>
      <c r="AV20" s="151"/>
      <c r="AW20" s="151"/>
      <c r="AX20" s="151"/>
      <c r="AY20" s="151"/>
      <c r="AZ20" s="151"/>
      <c r="BA20" s="151"/>
      <c r="BB20" s="151"/>
      <c r="BC20" s="178"/>
      <c r="BD20" s="178"/>
      <c r="BE20" s="178"/>
      <c r="BF20" s="178"/>
      <c r="BG20" s="178"/>
      <c r="BH20" s="178"/>
      <c r="BI20" s="178"/>
      <c r="BJ20" s="178"/>
      <c r="BK20" s="178"/>
      <c r="BL20" s="151"/>
      <c r="BM20" s="130"/>
      <c r="BN20" s="130"/>
      <c r="BO20" s="160"/>
      <c r="BR20" s="3" t="s">
        <v>182</v>
      </c>
      <c r="BS20" s="57">
        <f ca="1">AD69</f>
        <v>0.90384615384615397</v>
      </c>
      <c r="BT20" s="54">
        <f ca="1">1-BS20</f>
        <v>9.6153846153846034E-2</v>
      </c>
      <c r="BW20" s="58"/>
      <c r="BX20" s="58"/>
      <c r="BY20" s="58"/>
      <c r="CA20" s="3" t="s">
        <v>493</v>
      </c>
      <c r="CB20" s="57">
        <f ca="1">AD228</f>
        <v>0.63043478260869557</v>
      </c>
      <c r="CC20" s="57">
        <f>AX228</f>
        <v>0.71439432336543329</v>
      </c>
      <c r="CD20" s="57">
        <f>AP228</f>
        <v>0.71439432336543329</v>
      </c>
      <c r="CE20" s="53"/>
      <c r="CF20" s="63" t="s">
        <v>177</v>
      </c>
      <c r="CG20" s="57">
        <f ca="1">AD320</f>
        <v>0.76190476190476186</v>
      </c>
      <c r="CH20" s="57">
        <f>AX320</f>
        <v>0.74904652936689553</v>
      </c>
      <c r="CI20" s="57">
        <f>AP320</f>
        <v>0.74904652936689553</v>
      </c>
      <c r="CM20" s="152"/>
      <c r="CQ20" s="152"/>
      <c r="CU20" s="152"/>
      <c r="CZ20" s="175"/>
      <c r="DA20" s="177"/>
      <c r="DB20" s="177"/>
      <c r="DC20" s="177"/>
      <c r="DD20" s="177"/>
      <c r="DE20" s="177"/>
      <c r="DF20" s="177"/>
      <c r="DG20" s="177"/>
      <c r="DH20" s="177"/>
    </row>
    <row r="21" spans="1:112" s="1" customFormat="1" ht="18" customHeight="1">
      <c r="A21" s="156"/>
      <c r="B21" s="151"/>
      <c r="C21" s="151"/>
      <c r="D21" s="151"/>
      <c r="E21" s="151"/>
      <c r="F21" s="151"/>
      <c r="H21" s="211" t="s">
        <v>473</v>
      </c>
      <c r="I21" s="194"/>
      <c r="J21" s="151"/>
      <c r="K21" s="151"/>
      <c r="L21" s="151"/>
      <c r="M21" s="151"/>
      <c r="N21" s="151"/>
      <c r="O21" s="168"/>
      <c r="P21" s="151"/>
      <c r="Q21" s="156"/>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74"/>
      <c r="AU21" s="156"/>
      <c r="AV21" s="151"/>
      <c r="AW21" s="151"/>
      <c r="AX21" s="151"/>
      <c r="AY21" s="151"/>
      <c r="AZ21" s="151"/>
      <c r="BA21" s="151"/>
      <c r="BB21" s="151"/>
      <c r="BC21" s="151"/>
      <c r="BD21" s="151"/>
      <c r="BE21" s="151"/>
      <c r="BF21" s="151"/>
      <c r="BG21" s="151"/>
      <c r="BH21" s="151"/>
      <c r="BI21" s="151"/>
      <c r="BJ21" s="151"/>
      <c r="BK21" s="151"/>
      <c r="BL21" s="151"/>
      <c r="BM21" s="130"/>
      <c r="BN21" s="130"/>
      <c r="BO21" s="160"/>
      <c r="BR21" s="3" t="s">
        <v>183</v>
      </c>
      <c r="BS21" s="57">
        <f>AX69</f>
        <v>0.90524781341107874</v>
      </c>
      <c r="BT21" s="54">
        <f>1-BS21</f>
        <v>9.4752186588921261E-2</v>
      </c>
      <c r="BU21" s="3" t="s">
        <v>188</v>
      </c>
      <c r="BV21" s="3" t="s">
        <v>494</v>
      </c>
      <c r="BW21" s="57">
        <f ca="1">AD160</f>
        <v>0.62857142857142856</v>
      </c>
      <c r="BX21" s="57">
        <f>AX160</f>
        <v>0.6033562166285279</v>
      </c>
      <c r="BY21" s="57">
        <f>AP160</f>
        <v>0.6033562166285279</v>
      </c>
      <c r="CE21" s="53"/>
      <c r="CF21" s="63" t="s">
        <v>178</v>
      </c>
      <c r="CG21" s="57">
        <f ca="1">AD324</f>
        <v>0.89999999999999991</v>
      </c>
      <c r="CH21" s="57">
        <f>AX324</f>
        <v>0.86041189931350115</v>
      </c>
      <c r="CI21" s="57">
        <f>AP324</f>
        <v>0.86041189931350115</v>
      </c>
      <c r="CM21" s="152"/>
      <c r="CQ21" s="152"/>
      <c r="CU21" s="152"/>
      <c r="CZ21" s="175"/>
      <c r="DA21" s="177"/>
      <c r="DB21" s="177"/>
      <c r="DC21" s="177"/>
      <c r="DD21" s="177"/>
      <c r="DE21" s="177"/>
      <c r="DF21" s="177"/>
      <c r="DG21" s="177"/>
      <c r="DH21" s="177"/>
    </row>
    <row r="22" spans="1:112" s="1" customFormat="1" ht="18" customHeight="1">
      <c r="A22" s="156"/>
      <c r="B22" s="151"/>
      <c r="C22" s="151"/>
      <c r="D22" s="151"/>
      <c r="E22" s="151"/>
      <c r="F22" s="151"/>
      <c r="H22" s="194"/>
      <c r="I22" s="194"/>
      <c r="J22" s="151"/>
      <c r="K22" s="151"/>
      <c r="L22" s="151"/>
      <c r="M22" s="151"/>
      <c r="N22" s="151"/>
      <c r="O22" s="168"/>
      <c r="P22" s="151"/>
      <c r="Q22" s="156"/>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74"/>
      <c r="AU22" s="156"/>
      <c r="AV22" s="151"/>
      <c r="AW22" s="151"/>
      <c r="AX22" s="151"/>
      <c r="AY22" s="151"/>
      <c r="AZ22" s="151"/>
      <c r="BA22" s="151"/>
      <c r="BB22" s="151"/>
      <c r="BC22" s="151"/>
      <c r="BD22" s="151"/>
      <c r="BE22" s="151"/>
      <c r="BF22" s="151"/>
      <c r="BG22" s="151"/>
      <c r="BH22" s="151"/>
      <c r="BI22" s="151"/>
      <c r="BJ22" s="151"/>
      <c r="BK22" s="151"/>
      <c r="BL22" s="151"/>
      <c r="BM22" s="130"/>
      <c r="BN22" s="130"/>
      <c r="BO22" s="160"/>
      <c r="BR22" s="3" t="s">
        <v>406</v>
      </c>
      <c r="BS22" s="57">
        <f>AP69</f>
        <v>0.90524781341107874</v>
      </c>
      <c r="BT22" s="54">
        <f>1-BS22</f>
        <v>9.4752186588921261E-2</v>
      </c>
      <c r="BV22" s="3" t="s">
        <v>495</v>
      </c>
      <c r="BW22" s="57">
        <f ca="1">AD164</f>
        <v>0.37142857142857144</v>
      </c>
      <c r="BX22" s="57">
        <f>AX164</f>
        <v>0.4405034324942792</v>
      </c>
      <c r="BY22" s="57">
        <f>AP164</f>
        <v>0.4405034324942792</v>
      </c>
      <c r="CF22" s="3" t="s">
        <v>185</v>
      </c>
      <c r="CG22" s="57">
        <f ca="1">AD327</f>
        <v>0.95000000000000007</v>
      </c>
      <c r="CH22" s="57">
        <f>AX327</f>
        <v>0.85183066361556059</v>
      </c>
      <c r="CI22" s="57">
        <f>AP327</f>
        <v>0.85183066361556059</v>
      </c>
      <c r="CM22" s="175"/>
      <c r="CQ22" s="152"/>
      <c r="CU22" s="175"/>
      <c r="CZ22" s="175"/>
      <c r="DA22" s="177"/>
      <c r="DB22" s="177"/>
      <c r="DC22" s="177"/>
      <c r="DD22" s="177"/>
      <c r="DE22" s="177"/>
      <c r="DF22" s="177"/>
      <c r="DG22" s="177"/>
      <c r="DH22" s="177"/>
    </row>
    <row r="23" spans="1:112" s="1" customFormat="1" ht="18" customHeight="1">
      <c r="A23" s="156"/>
      <c r="B23" s="151"/>
      <c r="C23" s="151"/>
      <c r="D23" s="151"/>
      <c r="E23" s="151"/>
      <c r="F23" s="151"/>
      <c r="H23" s="194"/>
      <c r="I23" s="194"/>
      <c r="J23" s="151"/>
      <c r="K23" s="151"/>
      <c r="L23" s="151"/>
      <c r="M23" s="151"/>
      <c r="N23" s="151"/>
      <c r="O23" s="168"/>
      <c r="P23" s="151"/>
      <c r="Q23" s="156"/>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74"/>
      <c r="AU23" s="156"/>
      <c r="AV23" s="151"/>
      <c r="AW23" s="151"/>
      <c r="AX23" s="151"/>
      <c r="AY23" s="151"/>
      <c r="AZ23" s="151"/>
      <c r="BA23" s="151"/>
      <c r="BB23" s="151"/>
      <c r="BC23" s="151"/>
      <c r="BD23" s="151"/>
      <c r="BE23" s="151"/>
      <c r="BF23" s="151"/>
      <c r="BG23" s="151"/>
      <c r="BH23" s="151"/>
      <c r="BI23" s="151"/>
      <c r="BJ23" s="151"/>
      <c r="BK23" s="151"/>
      <c r="BL23" s="151"/>
      <c r="BM23" s="130"/>
      <c r="BN23" s="130"/>
      <c r="BO23" s="160"/>
      <c r="BP23" s="3">
        <v>2</v>
      </c>
      <c r="BQ23" s="3"/>
      <c r="BR23" s="3"/>
      <c r="BS23" s="59"/>
      <c r="BT23" s="55"/>
      <c r="BU23" s="3"/>
      <c r="BV23" s="3" t="s">
        <v>156</v>
      </c>
      <c r="BW23" s="57">
        <f ca="1">AD167</f>
        <v>0.58285714285714296</v>
      </c>
      <c r="BX23" s="57">
        <f>AX167</f>
        <v>0.65903890160183065</v>
      </c>
      <c r="BY23" s="57">
        <f>AP167</f>
        <v>0.65903890160183065</v>
      </c>
      <c r="CF23" s="3" t="s">
        <v>179</v>
      </c>
      <c r="CG23" s="57">
        <f ca="1">AD332</f>
        <v>0.90714285714285725</v>
      </c>
      <c r="CH23" s="57">
        <f>AX332</f>
        <v>0.87356979405034318</v>
      </c>
      <c r="CI23" s="57">
        <f>AP332</f>
        <v>0.87356979405034318</v>
      </c>
      <c r="CM23" s="152"/>
      <c r="CQ23" s="152"/>
      <c r="CU23" s="152"/>
      <c r="CZ23" s="177"/>
      <c r="DA23" s="177"/>
      <c r="DB23" s="177"/>
      <c r="DC23" s="177"/>
      <c r="DD23" s="177"/>
      <c r="DE23" s="177"/>
      <c r="DF23" s="177"/>
      <c r="DG23" s="177"/>
      <c r="DH23" s="177"/>
    </row>
    <row r="24" spans="1:112" s="1" customFormat="1" ht="18" customHeight="1">
      <c r="A24" s="156"/>
      <c r="B24" s="151"/>
      <c r="C24" s="151"/>
      <c r="D24" s="151"/>
      <c r="E24" s="151"/>
      <c r="F24" s="151"/>
      <c r="H24" s="194"/>
      <c r="I24" s="194"/>
      <c r="J24" s="151"/>
      <c r="K24" s="151"/>
      <c r="L24" s="151"/>
      <c r="M24" s="151"/>
      <c r="N24" s="151"/>
      <c r="O24" s="168"/>
      <c r="P24" s="151"/>
      <c r="Q24" s="156"/>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74"/>
      <c r="AU24" s="156"/>
      <c r="AV24" s="151"/>
      <c r="AW24" s="151"/>
      <c r="AX24" s="151"/>
      <c r="AY24" s="151"/>
      <c r="AZ24" s="151"/>
      <c r="BA24" s="151"/>
      <c r="BB24" s="151"/>
      <c r="BC24" s="151"/>
      <c r="BD24" s="151"/>
      <c r="BE24" s="151"/>
      <c r="BF24" s="151"/>
      <c r="BG24" s="151"/>
      <c r="BH24" s="151"/>
      <c r="BI24" s="151"/>
      <c r="BJ24" s="151"/>
      <c r="BK24" s="151"/>
      <c r="BL24" s="151"/>
      <c r="BM24" s="130"/>
      <c r="BN24" s="130"/>
      <c r="BO24" s="160"/>
      <c r="BQ24" s="3" t="s">
        <v>28</v>
      </c>
      <c r="BS24" s="58"/>
      <c r="BT24" s="2"/>
      <c r="BW24" s="58"/>
      <c r="BX24" s="58"/>
      <c r="BY24" s="58"/>
      <c r="CM24" s="175"/>
      <c r="CQ24" s="175"/>
      <c r="CU24" s="175"/>
      <c r="CZ24" s="175"/>
      <c r="DA24" s="177"/>
      <c r="DB24" s="177"/>
      <c r="DC24" s="177"/>
      <c r="DD24" s="177"/>
      <c r="DE24" s="177"/>
      <c r="DF24" s="177"/>
      <c r="DG24" s="177"/>
      <c r="DH24" s="177"/>
    </row>
    <row r="25" spans="1:112" s="1" customFormat="1" ht="18" customHeight="1">
      <c r="A25" s="156"/>
      <c r="B25" s="151"/>
      <c r="C25" s="151"/>
      <c r="D25" s="151"/>
      <c r="E25" s="151"/>
      <c r="F25" s="151"/>
      <c r="H25" s="211"/>
      <c r="I25" s="194"/>
      <c r="J25" s="151"/>
      <c r="K25" s="151"/>
      <c r="L25" s="151"/>
      <c r="M25" s="151"/>
      <c r="N25" s="151"/>
      <c r="O25" s="168"/>
      <c r="P25" s="151"/>
      <c r="Q25" s="156"/>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74"/>
      <c r="AU25" s="156"/>
      <c r="AV25" s="151"/>
      <c r="AW25" s="151"/>
      <c r="AX25" s="151"/>
      <c r="AY25" s="151"/>
      <c r="AZ25" s="151"/>
      <c r="BA25" s="151"/>
      <c r="BB25" s="151"/>
      <c r="BC25" s="151"/>
      <c r="BD25" s="151"/>
      <c r="BE25" s="151"/>
      <c r="BF25" s="151"/>
      <c r="BG25" s="151"/>
      <c r="BH25" s="151"/>
      <c r="BI25" s="151"/>
      <c r="BJ25" s="151"/>
      <c r="BK25" s="151"/>
      <c r="BL25" s="151"/>
      <c r="BM25" s="130"/>
      <c r="BN25" s="130"/>
      <c r="BO25" s="160"/>
      <c r="BR25" s="3" t="s">
        <v>182</v>
      </c>
      <c r="BS25" s="57">
        <f ca="1">AD74</f>
        <v>0.92307692307692313</v>
      </c>
      <c r="BT25" s="54">
        <f ca="1">1-BS25</f>
        <v>7.6923076923076872E-2</v>
      </c>
      <c r="BU25" s="3" t="s">
        <v>157</v>
      </c>
      <c r="BW25" s="58"/>
      <c r="BX25" s="58"/>
      <c r="BY25" s="58"/>
      <c r="BZ25" s="63" t="s">
        <v>85</v>
      </c>
      <c r="CA25" s="53"/>
      <c r="CB25" s="57"/>
      <c r="CC25" s="57"/>
      <c r="CD25" s="57"/>
      <c r="CE25" s="63" t="s">
        <v>180</v>
      </c>
      <c r="CF25" s="53"/>
      <c r="CG25" s="57"/>
      <c r="CH25" s="57"/>
      <c r="CI25" s="57"/>
      <c r="CM25" s="152"/>
      <c r="CN25" s="53"/>
      <c r="CO25" s="53"/>
      <c r="CQ25" s="152"/>
      <c r="CR25" s="53"/>
      <c r="CS25" s="53"/>
      <c r="CU25" s="152"/>
      <c r="CZ25" s="175"/>
      <c r="DA25" s="177"/>
      <c r="DB25" s="177"/>
      <c r="DC25" s="177"/>
      <c r="DD25" s="177"/>
      <c r="DE25" s="177"/>
      <c r="DF25" s="177"/>
      <c r="DG25" s="177"/>
      <c r="DH25" s="177"/>
    </row>
    <row r="26" spans="1:112" s="1" customFormat="1" ht="18" customHeight="1">
      <c r="A26" s="156"/>
      <c r="B26" s="151"/>
      <c r="C26" s="151"/>
      <c r="D26" s="151"/>
      <c r="E26" s="151"/>
      <c r="F26" s="151"/>
      <c r="H26" s="212"/>
      <c r="I26" s="194"/>
      <c r="J26" s="151"/>
      <c r="K26" s="151"/>
      <c r="L26" s="151"/>
      <c r="M26" s="151"/>
      <c r="N26" s="151"/>
      <c r="O26" s="168"/>
      <c r="P26" s="151"/>
      <c r="Q26" s="156"/>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74"/>
      <c r="AU26" s="156"/>
      <c r="AV26" s="151"/>
      <c r="AW26" s="151"/>
      <c r="AX26" s="151"/>
      <c r="AY26" s="151"/>
      <c r="AZ26" s="151"/>
      <c r="BA26" s="151"/>
      <c r="BB26" s="151"/>
      <c r="BC26" s="151"/>
      <c r="BD26" s="151"/>
      <c r="BE26" s="151"/>
      <c r="BF26" s="151"/>
      <c r="BG26" s="151"/>
      <c r="BH26" s="151"/>
      <c r="BI26" s="151"/>
      <c r="BJ26" s="151"/>
      <c r="BK26" s="151"/>
      <c r="BL26" s="151"/>
      <c r="BM26" s="130"/>
      <c r="BN26" s="130"/>
      <c r="BO26" s="160"/>
      <c r="BR26" s="3" t="s">
        <v>183</v>
      </c>
      <c r="BS26" s="57">
        <f>AX74</f>
        <v>0.84198250728862978</v>
      </c>
      <c r="BT26" s="54">
        <f>1-BS26</f>
        <v>0.15801749271137022</v>
      </c>
      <c r="BU26" s="3" t="s">
        <v>158</v>
      </c>
      <c r="BV26" s="3" t="s">
        <v>187</v>
      </c>
      <c r="BW26" s="57">
        <f ca="1">AD128</f>
        <v>0.92307692307692302</v>
      </c>
      <c r="BX26" s="57">
        <f>AX128</f>
        <v>0.90261282660332542</v>
      </c>
      <c r="BY26" s="57">
        <f>AP128</f>
        <v>0.90261282660332542</v>
      </c>
      <c r="BZ26" s="53"/>
      <c r="CA26" s="63" t="s">
        <v>162</v>
      </c>
      <c r="CB26" s="57">
        <f ca="1">AD237</f>
        <v>0.89855072463768115</v>
      </c>
      <c r="CC26" s="57">
        <f>AX237</f>
        <v>0.7068761615137692</v>
      </c>
      <c r="CD26" s="57">
        <f>AP237</f>
        <v>0.7068761615137692</v>
      </c>
      <c r="CE26" s="53"/>
      <c r="CF26" s="63" t="s">
        <v>171</v>
      </c>
      <c r="CG26" s="57">
        <f ca="1">AD343</f>
        <v>0.68376068376068366</v>
      </c>
      <c r="CH26" s="57">
        <f>AX343</f>
        <v>0.80617577197149648</v>
      </c>
      <c r="CI26" s="57">
        <f>AP343</f>
        <v>0.80617577197149648</v>
      </c>
      <c r="CM26" s="152"/>
      <c r="CQ26" s="152"/>
      <c r="CR26" s="53"/>
      <c r="CS26" s="53"/>
      <c r="CU26" s="152"/>
      <c r="CZ26" s="175"/>
      <c r="DA26" s="177"/>
      <c r="DB26" s="177"/>
      <c r="DC26" s="177"/>
      <c r="DD26" s="177"/>
      <c r="DE26" s="177"/>
      <c r="DF26" s="177"/>
      <c r="DG26" s="177"/>
      <c r="DH26" s="177"/>
    </row>
    <row r="27" spans="1:112" s="1" customFormat="1" ht="18" customHeight="1">
      <c r="A27" s="156"/>
      <c r="B27" s="151"/>
      <c r="C27" s="151"/>
      <c r="D27" s="151"/>
      <c r="E27" s="151"/>
      <c r="F27" s="151"/>
      <c r="H27" s="211" t="s">
        <v>474</v>
      </c>
      <c r="I27" s="194"/>
      <c r="J27" s="151"/>
      <c r="K27" s="151"/>
      <c r="L27" s="151"/>
      <c r="M27" s="151"/>
      <c r="N27" s="151"/>
      <c r="O27" s="168"/>
      <c r="P27" s="151"/>
      <c r="Q27" s="156"/>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74"/>
      <c r="AU27" s="156"/>
      <c r="AV27" s="151"/>
      <c r="AW27" s="151"/>
      <c r="AX27" s="151"/>
      <c r="AY27" s="151"/>
      <c r="AZ27" s="151"/>
      <c r="BA27" s="151"/>
      <c r="BB27" s="151"/>
      <c r="BC27" s="151"/>
      <c r="BD27" s="151"/>
      <c r="BE27" s="151"/>
      <c r="BF27" s="151"/>
      <c r="BG27" s="151"/>
      <c r="BH27" s="151"/>
      <c r="BI27" s="151"/>
      <c r="BJ27" s="151"/>
      <c r="BK27" s="151"/>
      <c r="BL27" s="151"/>
      <c r="BM27" s="130"/>
      <c r="BN27" s="130"/>
      <c r="BO27" s="160"/>
      <c r="BR27" s="3" t="s">
        <v>406</v>
      </c>
      <c r="BS27" s="57">
        <f>AP74</f>
        <v>0.84198250728862978</v>
      </c>
      <c r="BT27" s="54">
        <f>1-BS27</f>
        <v>0.15801749271137022</v>
      </c>
      <c r="BV27" s="3" t="s">
        <v>155</v>
      </c>
      <c r="BW27" s="57">
        <f ca="1">AD132</f>
        <v>0.7435897435897435</v>
      </c>
      <c r="BX27" s="57">
        <f>AX132</f>
        <v>0.74679334916864604</v>
      </c>
      <c r="BY27" s="57">
        <f>AP132</f>
        <v>0.74679334916864604</v>
      </c>
      <c r="CA27" s="3" t="s">
        <v>163</v>
      </c>
      <c r="CB27" s="57">
        <f ca="1">AD241</f>
        <v>0.69927536231884047</v>
      </c>
      <c r="CC27" s="57">
        <f>AX241</f>
        <v>0.88410204426423389</v>
      </c>
      <c r="CD27" s="57">
        <f>AP241</f>
        <v>0.88410204426423389</v>
      </c>
      <c r="CE27" s="53"/>
      <c r="CF27" s="63" t="s">
        <v>176</v>
      </c>
      <c r="CG27" s="57">
        <f ca="1">AD347</f>
        <v>0.73076923076923084</v>
      </c>
      <c r="CH27" s="57">
        <f>AX347</f>
        <v>0.76270783847981005</v>
      </c>
      <c r="CI27" s="57">
        <f>AP347</f>
        <v>0.76270783847981005</v>
      </c>
      <c r="CM27" s="152"/>
      <c r="CQ27" s="152"/>
      <c r="CU27" s="152"/>
      <c r="CV27" s="53"/>
      <c r="CW27" s="53"/>
      <c r="CZ27" s="175"/>
      <c r="DA27" s="177"/>
      <c r="DB27" s="177"/>
      <c r="DC27" s="177"/>
      <c r="DD27" s="177"/>
      <c r="DE27" s="177"/>
      <c r="DF27" s="177"/>
      <c r="DG27" s="177"/>
      <c r="DH27" s="177"/>
    </row>
    <row r="28" spans="1:112" s="1" customFormat="1" ht="18" customHeight="1">
      <c r="A28" s="156"/>
      <c r="B28" s="151"/>
      <c r="C28" s="151"/>
      <c r="D28" s="151"/>
      <c r="E28" s="151"/>
      <c r="F28" s="151"/>
      <c r="H28" s="211" t="s">
        <v>475</v>
      </c>
      <c r="I28" s="194"/>
      <c r="J28" s="151"/>
      <c r="K28" s="151"/>
      <c r="L28" s="151"/>
      <c r="M28" s="151"/>
      <c r="N28" s="151"/>
      <c r="O28" s="168"/>
      <c r="P28" s="151"/>
      <c r="Q28" s="156"/>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74"/>
      <c r="AU28" s="156"/>
      <c r="AV28" s="151"/>
      <c r="AW28" s="151"/>
      <c r="AX28" s="151"/>
      <c r="AY28" s="151"/>
      <c r="AZ28" s="151"/>
      <c r="BA28" s="151"/>
      <c r="BB28" s="151"/>
      <c r="BC28" s="130"/>
      <c r="BD28" s="130"/>
      <c r="BE28" s="130"/>
      <c r="BF28" s="130"/>
      <c r="BG28" s="130"/>
      <c r="BH28" s="130"/>
      <c r="BI28" s="130"/>
      <c r="BJ28" s="130"/>
      <c r="BK28" s="130"/>
      <c r="BL28" s="151"/>
      <c r="BM28" s="130"/>
      <c r="BN28" s="130"/>
      <c r="BO28" s="160"/>
      <c r="BS28" s="58"/>
      <c r="BT28" s="2"/>
      <c r="BW28" s="58"/>
      <c r="BX28" s="58"/>
      <c r="BY28" s="58"/>
      <c r="CA28" s="3" t="s">
        <v>164</v>
      </c>
      <c r="CB28" s="57">
        <f ca="1">AD248</f>
        <v>0.79347826086956519</v>
      </c>
      <c r="CC28" s="57">
        <f>AX248</f>
        <v>0.74341104916371004</v>
      </c>
      <c r="CD28" s="57">
        <f>AP248</f>
        <v>0.74341104916371004</v>
      </c>
      <c r="CE28" s="53"/>
      <c r="CF28" s="63" t="s">
        <v>177</v>
      </c>
      <c r="CG28" s="57">
        <f ca="1">AD350</f>
        <v>0.37606837606837606</v>
      </c>
      <c r="CH28" s="57">
        <f>AX350</f>
        <v>0.391132224861441</v>
      </c>
      <c r="CI28" s="57">
        <f>AP350</f>
        <v>0.391132224861441</v>
      </c>
      <c r="CM28" s="175"/>
      <c r="CQ28" s="152"/>
      <c r="CU28" s="152"/>
      <c r="CV28" s="53"/>
      <c r="CW28" s="53"/>
      <c r="CZ28" s="175"/>
      <c r="DA28" s="177"/>
      <c r="DB28" s="177"/>
      <c r="DC28" s="177"/>
      <c r="DD28" s="177"/>
      <c r="DE28" s="177"/>
      <c r="DF28" s="177"/>
      <c r="DG28" s="177"/>
      <c r="DH28" s="177"/>
    </row>
    <row r="29" spans="1:112" s="1" customFormat="1" ht="18" customHeight="1">
      <c r="A29" s="156"/>
      <c r="B29" s="151"/>
      <c r="C29" s="151"/>
      <c r="D29" s="151"/>
      <c r="E29" s="151"/>
      <c r="F29" s="151"/>
      <c r="H29" s="212"/>
      <c r="I29" s="194"/>
      <c r="J29" s="151"/>
      <c r="K29" s="151"/>
      <c r="L29" s="151"/>
      <c r="M29" s="151"/>
      <c r="N29" s="151"/>
      <c r="O29" s="168"/>
      <c r="P29" s="151"/>
      <c r="Q29" s="156"/>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74"/>
      <c r="AU29" s="156"/>
      <c r="AV29" s="151"/>
      <c r="AW29" s="151"/>
      <c r="AX29" s="151"/>
      <c r="AY29" s="151"/>
      <c r="AZ29" s="151"/>
      <c r="BA29" s="151"/>
      <c r="BB29" s="151"/>
      <c r="BC29" s="130"/>
      <c r="BD29" s="130"/>
      <c r="BE29" s="130"/>
      <c r="BF29" s="130"/>
      <c r="BG29" s="130"/>
      <c r="BH29" s="130"/>
      <c r="BI29" s="130"/>
      <c r="BJ29" s="130"/>
      <c r="BK29" s="130"/>
      <c r="BL29" s="151"/>
      <c r="BM29" s="130"/>
      <c r="BN29" s="130"/>
      <c r="BO29" s="160"/>
      <c r="BQ29" s="3" t="s">
        <v>137</v>
      </c>
      <c r="BS29" s="58"/>
      <c r="BT29" s="2"/>
      <c r="BU29" s="3" t="s">
        <v>188</v>
      </c>
      <c r="BV29" s="3" t="s">
        <v>494</v>
      </c>
      <c r="BW29" s="57">
        <f ca="1">AD179</f>
        <v>0.8205128205128206</v>
      </c>
      <c r="BX29" s="57">
        <f>AX179</f>
        <v>0.67046714172604904</v>
      </c>
      <c r="BY29" s="57">
        <f>AP179</f>
        <v>0.67046714172604904</v>
      </c>
      <c r="BZ29" s="53"/>
      <c r="CA29" s="63" t="s">
        <v>165</v>
      </c>
      <c r="CB29" s="57">
        <f ca="1">AD253</f>
        <v>0.88586956521739124</v>
      </c>
      <c r="CC29" s="57">
        <f>AX253</f>
        <v>0.85732387227572215</v>
      </c>
      <c r="CD29" s="57">
        <f>AP253</f>
        <v>0.85732387227572215</v>
      </c>
      <c r="CE29" s="53"/>
      <c r="CF29" s="63" t="s">
        <v>178</v>
      </c>
      <c r="CG29" s="57">
        <f ca="1">AD354</f>
        <v>0.65384615384615385</v>
      </c>
      <c r="CH29" s="57">
        <f>AX354</f>
        <v>0.63444180522565319</v>
      </c>
      <c r="CI29" s="57">
        <f>AP354</f>
        <v>0.63444180522565319</v>
      </c>
      <c r="CM29" s="175"/>
      <c r="CQ29" s="175"/>
      <c r="CU29" s="175"/>
      <c r="CZ29" s="177"/>
      <c r="DA29" s="177"/>
      <c r="DB29" s="177"/>
      <c r="DC29" s="177"/>
      <c r="DD29" s="177"/>
      <c r="DE29" s="177"/>
      <c r="DF29" s="177"/>
      <c r="DG29" s="177"/>
      <c r="DH29" s="177"/>
    </row>
    <row r="30" spans="1:112" s="1" customFormat="1" ht="18" customHeight="1">
      <c r="A30" s="156"/>
      <c r="B30" s="151"/>
      <c r="C30" s="151"/>
      <c r="D30" s="151"/>
      <c r="E30" s="151"/>
      <c r="F30" s="151"/>
      <c r="H30" s="213"/>
      <c r="I30" s="213"/>
      <c r="J30" s="151"/>
      <c r="K30" s="151"/>
      <c r="L30" s="151"/>
      <c r="M30" s="151"/>
      <c r="N30" s="151"/>
      <c r="O30" s="168"/>
      <c r="P30" s="151"/>
      <c r="Q30" s="156"/>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74"/>
      <c r="AU30" s="156"/>
      <c r="AV30" s="151"/>
      <c r="AW30" s="151"/>
      <c r="AX30" s="151"/>
      <c r="AY30" s="151"/>
      <c r="AZ30" s="151"/>
      <c r="BA30" s="151"/>
      <c r="BB30" s="151"/>
      <c r="BC30" s="151"/>
      <c r="BD30" s="151"/>
      <c r="BE30" s="151"/>
      <c r="BF30" s="151"/>
      <c r="BG30" s="151"/>
      <c r="BH30" s="151"/>
      <c r="BI30" s="151"/>
      <c r="BJ30" s="151"/>
      <c r="BK30" s="151"/>
      <c r="BL30" s="151"/>
      <c r="BM30" s="130"/>
      <c r="BN30" s="130"/>
      <c r="BO30" s="160"/>
      <c r="BP30" s="3">
        <v>1</v>
      </c>
      <c r="BR30" s="3" t="s">
        <v>182</v>
      </c>
      <c r="BS30" s="57">
        <f ca="1">AD80</f>
        <v>0.9</v>
      </c>
      <c r="BT30" s="54">
        <f ca="1">1-BS30</f>
        <v>9.9999999999999978E-2</v>
      </c>
      <c r="BU30" s="3"/>
      <c r="BV30" s="3" t="s">
        <v>495</v>
      </c>
      <c r="BW30" s="57">
        <f ca="1">AD183</f>
        <v>0.46153846153846151</v>
      </c>
      <c r="BX30" s="57">
        <f>AX183</f>
        <v>0.46619160728424386</v>
      </c>
      <c r="BY30" s="57">
        <f>AP183</f>
        <v>0.46619160728424386</v>
      </c>
      <c r="BZ30" s="53"/>
      <c r="CA30" s="63" t="s">
        <v>166</v>
      </c>
      <c r="CB30" s="57">
        <f ca="1">AD258</f>
        <v>0.69565217391304346</v>
      </c>
      <c r="CC30" s="57">
        <f>AX258</f>
        <v>0.68651799290420679</v>
      </c>
      <c r="CD30" s="57">
        <f>AP258</f>
        <v>0.68651799290420679</v>
      </c>
      <c r="CF30" s="3" t="s">
        <v>185</v>
      </c>
      <c r="CG30" s="57">
        <f ca="1">AD357</f>
        <v>0.69230769230769229</v>
      </c>
      <c r="CH30" s="57">
        <f>AX357</f>
        <v>0.68194774346793352</v>
      </c>
      <c r="CI30" s="57">
        <f>AP357</f>
        <v>0.68194774346793352</v>
      </c>
      <c r="CM30" s="152"/>
      <c r="CU30" s="175"/>
      <c r="CZ30" s="177"/>
      <c r="DA30" s="177"/>
      <c r="DB30" s="177"/>
      <c r="DC30" s="177"/>
      <c r="DD30" s="177"/>
      <c r="DE30" s="177"/>
      <c r="DF30" s="177"/>
      <c r="DG30" s="177"/>
      <c r="DH30" s="177"/>
    </row>
    <row r="31" spans="1:112" s="1" customFormat="1" ht="18" customHeight="1">
      <c r="A31" s="153"/>
      <c r="B31" s="154"/>
      <c r="C31" s="154"/>
      <c r="D31" s="154"/>
      <c r="E31" s="154"/>
      <c r="F31" s="154"/>
      <c r="H31" s="194"/>
      <c r="I31" s="194"/>
      <c r="J31" s="154"/>
      <c r="K31" s="154"/>
      <c r="L31" s="154"/>
      <c r="M31" s="154"/>
      <c r="N31" s="154"/>
      <c r="O31" s="155"/>
      <c r="P31" s="151"/>
      <c r="Q31" s="156"/>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74"/>
      <c r="AU31" s="156"/>
      <c r="AV31" s="151"/>
      <c r="AW31" s="151"/>
      <c r="AX31" s="151"/>
      <c r="AY31" s="151"/>
      <c r="AZ31" s="151"/>
      <c r="BA31" s="151"/>
      <c r="BB31" s="151"/>
      <c r="BC31" s="151"/>
      <c r="BD31" s="151"/>
      <c r="BE31" s="151"/>
      <c r="BF31" s="151"/>
      <c r="BG31" s="151"/>
      <c r="BH31" s="151"/>
      <c r="BI31" s="151"/>
      <c r="BJ31" s="151"/>
      <c r="BK31" s="151"/>
      <c r="BL31" s="151"/>
      <c r="BM31" s="130"/>
      <c r="BN31" s="130"/>
      <c r="BO31" s="160"/>
      <c r="BR31" s="3" t="s">
        <v>183</v>
      </c>
      <c r="BS31" s="57">
        <f>AX80</f>
        <v>0.90495626822157438</v>
      </c>
      <c r="BT31" s="54">
        <f>1-BS31</f>
        <v>9.5043731778425622E-2</v>
      </c>
      <c r="BV31" s="3" t="s">
        <v>159</v>
      </c>
      <c r="BW31" s="57">
        <f ca="1">AD187</f>
        <v>0.70769230769230762</v>
      </c>
      <c r="BX31" s="57">
        <f>AX187</f>
        <v>0.65577197149643696</v>
      </c>
      <c r="BY31" s="57">
        <f>AP187</f>
        <v>0.65577197149643696</v>
      </c>
      <c r="CA31" s="3" t="s">
        <v>167</v>
      </c>
      <c r="CB31" s="57">
        <f ca="1">AD261</f>
        <v>0.78260869565217384</v>
      </c>
      <c r="CC31" s="57">
        <f>AX261</f>
        <v>0.77496198682209827</v>
      </c>
      <c r="CD31" s="57">
        <f>AP261</f>
        <v>0.77496198682209827</v>
      </c>
      <c r="CF31" s="3" t="s">
        <v>179</v>
      </c>
      <c r="CG31" s="57">
        <f ca="1">AD362</f>
        <v>0.60897435897435892</v>
      </c>
      <c r="CH31" s="57">
        <f>AX362</f>
        <v>0.5758907363420428</v>
      </c>
      <c r="CI31" s="57">
        <f>AP362</f>
        <v>0.5758907363420428</v>
      </c>
      <c r="CM31" s="175"/>
      <c r="CU31" s="175"/>
      <c r="CZ31" s="177"/>
      <c r="DA31" s="177"/>
      <c r="DB31" s="177"/>
      <c r="DC31" s="177"/>
      <c r="DD31" s="177"/>
      <c r="DE31" s="177"/>
      <c r="DF31" s="177"/>
      <c r="DG31" s="177"/>
      <c r="DH31" s="177"/>
    </row>
    <row r="32" spans="1:112" s="1" customFormat="1" ht="18" customHeight="1">
      <c r="A32" s="156"/>
      <c r="B32" s="151"/>
      <c r="C32" s="151"/>
      <c r="D32" s="151"/>
      <c r="E32" s="151"/>
      <c r="F32" s="151"/>
      <c r="H32" s="212"/>
      <c r="I32" s="194"/>
      <c r="J32" s="151"/>
      <c r="K32" s="151"/>
      <c r="L32" s="151"/>
      <c r="M32" s="151"/>
      <c r="N32" s="151"/>
      <c r="O32" s="168"/>
      <c r="P32" s="151"/>
      <c r="Q32" s="156"/>
      <c r="R32" s="151"/>
      <c r="S32" s="130"/>
      <c r="T32" s="130"/>
      <c r="U32" s="130"/>
      <c r="V32" s="130"/>
      <c r="W32" s="130"/>
      <c r="X32" s="130"/>
      <c r="Y32" s="130"/>
      <c r="Z32" s="130"/>
      <c r="AA32" s="130"/>
      <c r="AB32" s="130"/>
      <c r="AC32" s="130"/>
      <c r="AD32" s="130"/>
      <c r="AE32" s="130"/>
      <c r="AF32" s="130"/>
      <c r="AG32" s="151"/>
      <c r="AH32" s="151"/>
      <c r="AI32" s="151"/>
      <c r="AJ32" s="151"/>
      <c r="AK32" s="151"/>
      <c r="AL32" s="130"/>
      <c r="AM32" s="130"/>
      <c r="AN32" s="130"/>
      <c r="AO32" s="130"/>
      <c r="AP32" s="130"/>
      <c r="AQ32" s="130"/>
      <c r="AR32" s="130"/>
      <c r="AS32" s="130"/>
      <c r="AT32" s="179"/>
      <c r="AU32" s="180"/>
      <c r="AV32" s="130"/>
      <c r="AW32" s="130"/>
      <c r="AX32" s="130"/>
      <c r="AY32" s="130"/>
      <c r="AZ32" s="130"/>
      <c r="BA32" s="151"/>
      <c r="BB32" s="151"/>
      <c r="BC32" s="151"/>
      <c r="BD32" s="151"/>
      <c r="BE32" s="151"/>
      <c r="BF32" s="151"/>
      <c r="BG32" s="151"/>
      <c r="BH32" s="151"/>
      <c r="BI32" s="151"/>
      <c r="BJ32" s="151"/>
      <c r="BK32" s="151"/>
      <c r="BL32" s="151"/>
      <c r="BM32" s="130"/>
      <c r="BN32" s="130"/>
      <c r="BO32" s="160"/>
      <c r="BR32" s="3" t="s">
        <v>406</v>
      </c>
      <c r="BS32" s="57">
        <f>AP80</f>
        <v>0.90495626822157438</v>
      </c>
      <c r="BT32" s="54">
        <f>1-BS32</f>
        <v>9.5043731778425622E-2</v>
      </c>
      <c r="BW32" s="58"/>
      <c r="BX32" s="58"/>
      <c r="BY32" s="58"/>
      <c r="CM32" s="152"/>
    </row>
    <row r="33" spans="1:122" s="1" customFormat="1" ht="18" customHeight="1">
      <c r="A33" s="156"/>
      <c r="B33" s="151"/>
      <c r="C33" s="151"/>
      <c r="D33" s="151"/>
      <c r="E33" s="151"/>
      <c r="F33" s="151"/>
      <c r="H33" s="212"/>
      <c r="I33" s="194"/>
      <c r="J33" s="151"/>
      <c r="K33" s="151"/>
      <c r="L33" s="151"/>
      <c r="M33" s="151"/>
      <c r="N33" s="151"/>
      <c r="O33" s="168"/>
      <c r="P33" s="151"/>
      <c r="Q33" s="156"/>
      <c r="R33" s="151"/>
      <c r="S33" s="130"/>
      <c r="T33" s="130"/>
      <c r="U33" s="130"/>
      <c r="V33" s="130"/>
      <c r="W33" s="130"/>
      <c r="X33" s="130"/>
      <c r="Y33" s="130"/>
      <c r="Z33" s="130"/>
      <c r="AA33" s="130"/>
      <c r="AB33" s="130"/>
      <c r="AC33" s="130"/>
      <c r="AD33" s="130"/>
      <c r="AE33" s="130"/>
      <c r="AF33" s="130"/>
      <c r="AG33" s="151"/>
      <c r="AH33" s="151"/>
      <c r="AI33" s="151"/>
      <c r="AJ33" s="151"/>
      <c r="AK33" s="151"/>
      <c r="AL33" s="130"/>
      <c r="AM33" s="130"/>
      <c r="AN33" s="130"/>
      <c r="AO33" s="130"/>
      <c r="AP33" s="130"/>
      <c r="AQ33" s="130"/>
      <c r="AR33" s="130"/>
      <c r="AS33" s="130"/>
      <c r="AT33" s="179"/>
      <c r="AU33" s="180"/>
      <c r="AV33" s="130"/>
      <c r="AW33" s="130"/>
      <c r="AX33" s="130"/>
      <c r="AY33" s="130"/>
      <c r="AZ33" s="130"/>
      <c r="BA33" s="151"/>
      <c r="BB33" s="151"/>
      <c r="BC33" s="151"/>
      <c r="BD33" s="151"/>
      <c r="BE33" s="151"/>
      <c r="BF33" s="151"/>
      <c r="BG33" s="151"/>
      <c r="BH33" s="151"/>
      <c r="BI33" s="151"/>
      <c r="BJ33" s="151"/>
      <c r="BK33" s="151"/>
      <c r="BL33" s="151"/>
      <c r="BM33" s="130"/>
      <c r="BN33" s="130"/>
      <c r="BO33" s="160"/>
      <c r="BS33" s="58"/>
      <c r="BT33" s="2"/>
      <c r="BZ33" s="63" t="s">
        <v>402</v>
      </c>
      <c r="CA33" s="53"/>
      <c r="CB33" s="57"/>
      <c r="CC33" s="57"/>
      <c r="CD33" s="57"/>
      <c r="CM33" s="152"/>
      <c r="CU33" s="175"/>
    </row>
    <row r="34" spans="1:122" s="1" customFormat="1" ht="18" customHeight="1">
      <c r="A34" s="156"/>
      <c r="B34" s="151"/>
      <c r="C34" s="151"/>
      <c r="D34" s="151"/>
      <c r="E34" s="151"/>
      <c r="F34" s="151"/>
      <c r="H34" s="211" t="s">
        <v>476</v>
      </c>
      <c r="I34" s="194"/>
      <c r="J34" s="151"/>
      <c r="K34" s="151"/>
      <c r="L34" s="151"/>
      <c r="M34" s="151"/>
      <c r="N34" s="151"/>
      <c r="O34" s="168"/>
      <c r="P34" s="151"/>
      <c r="Q34" s="156"/>
      <c r="AE34" s="130"/>
      <c r="AF34" s="181"/>
      <c r="AG34" s="182"/>
      <c r="AH34" s="182"/>
      <c r="AI34" s="182"/>
      <c r="AJ34" s="182"/>
      <c r="AK34" s="182"/>
      <c r="AL34" s="182"/>
      <c r="AM34" s="182"/>
      <c r="AN34" s="182"/>
      <c r="AO34" s="182"/>
      <c r="AP34" s="182"/>
      <c r="AQ34" s="182"/>
      <c r="AR34" s="182"/>
      <c r="AS34" s="130"/>
      <c r="AT34" s="179"/>
      <c r="AU34" s="180"/>
      <c r="AV34" s="273" t="s">
        <v>65</v>
      </c>
      <c r="AW34" s="273"/>
      <c r="AX34" s="273"/>
      <c r="AY34" s="273"/>
      <c r="AZ34" s="273"/>
      <c r="BA34" s="273"/>
      <c r="BB34" s="273"/>
      <c r="BC34" s="273"/>
      <c r="BD34" s="273"/>
      <c r="BE34" s="273"/>
      <c r="BF34" s="151"/>
      <c r="BG34" s="275" t="s">
        <v>146</v>
      </c>
      <c r="BH34" s="275"/>
      <c r="BI34" s="275"/>
      <c r="BJ34" s="275"/>
      <c r="BK34" s="275"/>
      <c r="BL34" s="275"/>
      <c r="BM34" s="275"/>
      <c r="BN34" s="275"/>
      <c r="BO34" s="160"/>
      <c r="BQ34" s="3" t="s">
        <v>35</v>
      </c>
      <c r="BS34" s="58"/>
      <c r="BT34" s="2"/>
      <c r="BZ34" s="53"/>
      <c r="CA34" s="63" t="s">
        <v>496</v>
      </c>
      <c r="CB34" s="57">
        <f ca="1">AD270</f>
        <v>0.66847826086956519</v>
      </c>
      <c r="CC34" s="57">
        <f>AX270</f>
        <v>0.67029903699949311</v>
      </c>
      <c r="CD34" s="57">
        <f>AP270</f>
        <v>0.67029903699949311</v>
      </c>
      <c r="CM34" s="152"/>
      <c r="CU34" s="175"/>
    </row>
    <row r="35" spans="1:122" s="1" customFormat="1" ht="18" customHeight="1">
      <c r="A35" s="156"/>
      <c r="B35" s="151"/>
      <c r="C35" s="151"/>
      <c r="D35" s="151"/>
      <c r="E35" s="151"/>
      <c r="F35" s="151"/>
      <c r="H35" s="211" t="s">
        <v>477</v>
      </c>
      <c r="I35" s="194"/>
      <c r="J35" s="151"/>
      <c r="K35" s="151"/>
      <c r="L35" s="151"/>
      <c r="M35" s="151"/>
      <c r="N35" s="151"/>
      <c r="O35" s="168"/>
      <c r="P35" s="151"/>
      <c r="Q35" s="156"/>
      <c r="R35" s="265" t="s">
        <v>478</v>
      </c>
      <c r="S35" s="265"/>
      <c r="T35" s="265"/>
      <c r="U35" s="265"/>
      <c r="V35" s="265"/>
      <c r="W35" s="265"/>
      <c r="X35" s="265"/>
      <c r="Y35" s="265"/>
      <c r="Z35" s="265"/>
      <c r="AA35" s="265"/>
      <c r="AB35" s="265"/>
      <c r="AC35" s="265"/>
      <c r="AD35" s="183"/>
      <c r="AE35" s="169"/>
      <c r="AF35" s="267" t="s">
        <v>479</v>
      </c>
      <c r="AG35" s="267"/>
      <c r="AH35" s="267"/>
      <c r="AI35" s="267"/>
      <c r="AJ35" s="267"/>
      <c r="AK35" s="267"/>
      <c r="AL35" s="267"/>
      <c r="AM35" s="267"/>
      <c r="AN35" s="267"/>
      <c r="AO35" s="267"/>
      <c r="AP35" s="267"/>
      <c r="AQ35" s="267"/>
      <c r="AR35" s="267"/>
      <c r="AS35" s="184"/>
      <c r="AT35" s="185"/>
      <c r="AU35" s="186"/>
      <c r="AV35" s="274"/>
      <c r="AW35" s="274"/>
      <c r="AX35" s="274"/>
      <c r="AY35" s="274"/>
      <c r="AZ35" s="274"/>
      <c r="BA35" s="274"/>
      <c r="BB35" s="274"/>
      <c r="BC35" s="274"/>
      <c r="BD35" s="274"/>
      <c r="BE35" s="274"/>
      <c r="BF35" s="151"/>
      <c r="BG35" s="274"/>
      <c r="BH35" s="274"/>
      <c r="BI35" s="274"/>
      <c r="BJ35" s="274"/>
      <c r="BK35" s="274"/>
      <c r="BL35" s="274"/>
      <c r="BM35" s="274"/>
      <c r="BN35" s="274"/>
      <c r="BO35" s="160"/>
      <c r="BR35" s="3" t="s">
        <v>182</v>
      </c>
      <c r="BS35" s="57">
        <f ca="1">AD86</f>
        <v>0.82692307692307698</v>
      </c>
      <c r="BT35" s="54">
        <f ca="1">1-BS35</f>
        <v>0.17307692307692302</v>
      </c>
      <c r="CA35" s="3" t="s">
        <v>497</v>
      </c>
      <c r="CB35" s="57">
        <f ca="1">AD275</f>
        <v>0.54347826086956519</v>
      </c>
      <c r="CC35" s="57">
        <f>AX275</f>
        <v>0.66447034972123675</v>
      </c>
      <c r="CD35" s="57">
        <f>AP275</f>
        <v>0.66447034972123675</v>
      </c>
      <c r="CM35" s="152"/>
      <c r="CU35" s="175"/>
    </row>
    <row r="36" spans="1:122" s="1" customFormat="1" ht="18" customHeight="1">
      <c r="A36" s="156"/>
      <c r="B36" s="151"/>
      <c r="C36" s="151"/>
      <c r="D36" s="151"/>
      <c r="E36" s="151"/>
      <c r="F36" s="151"/>
      <c r="H36" s="211" t="s">
        <v>480</v>
      </c>
      <c r="I36" s="214"/>
      <c r="J36" s="151"/>
      <c r="K36" s="151"/>
      <c r="L36" s="151"/>
      <c r="M36" s="151"/>
      <c r="N36" s="151"/>
      <c r="O36" s="168"/>
      <c r="P36" s="151"/>
      <c r="Q36" s="156"/>
      <c r="R36" s="266"/>
      <c r="S36" s="266"/>
      <c r="T36" s="266"/>
      <c r="U36" s="266"/>
      <c r="V36" s="266"/>
      <c r="W36" s="266"/>
      <c r="X36" s="266"/>
      <c r="Y36" s="266"/>
      <c r="Z36" s="266"/>
      <c r="AA36" s="266"/>
      <c r="AB36" s="266"/>
      <c r="AC36" s="266"/>
      <c r="AD36" s="187"/>
      <c r="AE36" s="169"/>
      <c r="AF36" s="268"/>
      <c r="AG36" s="268"/>
      <c r="AH36" s="268"/>
      <c r="AI36" s="268"/>
      <c r="AJ36" s="268"/>
      <c r="AK36" s="268"/>
      <c r="AL36" s="268"/>
      <c r="AM36" s="268"/>
      <c r="AN36" s="268"/>
      <c r="AO36" s="268"/>
      <c r="AP36" s="268"/>
      <c r="AQ36" s="268"/>
      <c r="AR36" s="268"/>
      <c r="AS36" s="184"/>
      <c r="AT36" s="185"/>
      <c r="AU36" s="186"/>
      <c r="AV36" s="184"/>
      <c r="AW36" s="184"/>
      <c r="AX36" s="184"/>
      <c r="AY36" s="184"/>
      <c r="AZ36" s="151"/>
      <c r="BA36" s="151"/>
      <c r="BB36" s="151"/>
      <c r="BC36" s="151"/>
      <c r="BD36" s="151"/>
      <c r="BE36" s="151"/>
      <c r="BF36" s="151"/>
      <c r="BG36" s="151"/>
      <c r="BH36" s="151"/>
      <c r="BI36" s="151"/>
      <c r="BJ36" s="151"/>
      <c r="BK36" s="151"/>
      <c r="BL36" s="151"/>
      <c r="BM36" s="130"/>
      <c r="BN36" s="130"/>
      <c r="BO36" s="160"/>
      <c r="BR36" s="3" t="s">
        <v>183</v>
      </c>
      <c r="BS36" s="57">
        <f>AX86</f>
        <v>0.76530612244897966</v>
      </c>
      <c r="BT36" s="54">
        <f>1-BS36</f>
        <v>0.23469387755102034</v>
      </c>
      <c r="CA36" s="3" t="s">
        <v>498</v>
      </c>
      <c r="CB36" s="57">
        <f ca="1">AD278</f>
        <v>0.60869565217391308</v>
      </c>
      <c r="CC36" s="57">
        <f>AX278</f>
        <v>0.63304612265585403</v>
      </c>
      <c r="CD36" s="57">
        <f>AP278</f>
        <v>0.63304612265585403</v>
      </c>
      <c r="CM36" s="152"/>
    </row>
    <row r="37" spans="1:122" s="1" customFormat="1" ht="18" customHeight="1">
      <c r="A37" s="156"/>
      <c r="B37" s="151"/>
      <c r="C37" s="151"/>
      <c r="D37" s="151"/>
      <c r="E37" s="151"/>
      <c r="F37" s="151"/>
      <c r="H37" s="194"/>
      <c r="I37" s="194"/>
      <c r="J37" s="151"/>
      <c r="K37" s="151"/>
      <c r="L37" s="151"/>
      <c r="M37" s="151"/>
      <c r="N37" s="151"/>
      <c r="O37" s="168"/>
      <c r="P37" s="151"/>
      <c r="Q37" s="188"/>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74"/>
      <c r="AU37" s="188"/>
      <c r="AV37" s="189"/>
      <c r="AW37" s="189"/>
      <c r="AX37" s="189"/>
      <c r="AY37" s="189"/>
      <c r="AZ37" s="189"/>
      <c r="BA37" s="189"/>
      <c r="BB37" s="189"/>
      <c r="BC37" s="189"/>
      <c r="BD37" s="189"/>
      <c r="BE37" s="189"/>
      <c r="BF37" s="189"/>
      <c r="BG37" s="189"/>
      <c r="BH37" s="189"/>
      <c r="BI37" s="189"/>
      <c r="BJ37" s="189"/>
      <c r="BK37" s="189"/>
      <c r="BL37" s="189"/>
      <c r="BM37" s="148"/>
      <c r="BN37" s="148"/>
      <c r="BO37" s="190"/>
      <c r="BR37" s="3" t="s">
        <v>406</v>
      </c>
      <c r="BS37" s="57">
        <f>AP86</f>
        <v>0.76530612244897966</v>
      </c>
      <c r="BT37" s="54">
        <f>1-BS37</f>
        <v>0.23469387755102034</v>
      </c>
      <c r="CM37" s="152"/>
    </row>
    <row r="38" spans="1:122" s="1" customFormat="1" ht="18" customHeight="1" thickBot="1">
      <c r="A38" s="156"/>
      <c r="B38" s="151"/>
      <c r="C38" s="151"/>
      <c r="D38" s="151"/>
      <c r="E38" s="151"/>
      <c r="F38" s="151"/>
      <c r="H38" s="194"/>
      <c r="I38" s="194"/>
      <c r="J38" s="151"/>
      <c r="K38" s="151"/>
      <c r="L38" s="151"/>
      <c r="M38" s="151"/>
      <c r="N38" s="151"/>
      <c r="O38" s="168"/>
      <c r="P38" s="151"/>
      <c r="Q38" s="134" t="s">
        <v>507</v>
      </c>
      <c r="R38" s="151"/>
      <c r="S38" s="151"/>
      <c r="T38" s="151"/>
      <c r="U38" s="151"/>
      <c r="V38" s="151"/>
      <c r="W38" s="151"/>
      <c r="X38" s="151"/>
      <c r="Y38" s="151"/>
      <c r="Z38" s="151"/>
      <c r="AA38" s="151"/>
      <c r="AB38" s="151"/>
      <c r="AC38" s="151"/>
      <c r="AD38" s="134"/>
      <c r="AE38" s="151"/>
      <c r="AF38" s="151"/>
      <c r="AG38" s="151"/>
      <c r="AH38" s="151"/>
      <c r="AI38" s="151"/>
      <c r="AJ38" s="151"/>
      <c r="AK38" s="151"/>
      <c r="AL38" s="151"/>
      <c r="AM38" s="151"/>
      <c r="AN38" s="134"/>
      <c r="AO38" s="140"/>
      <c r="AP38" s="151"/>
      <c r="AQ38" s="151"/>
      <c r="AR38" s="151"/>
      <c r="AS38" s="151"/>
      <c r="AT38" s="151"/>
      <c r="AU38" s="134" t="s">
        <v>505</v>
      </c>
      <c r="AV38" s="140"/>
      <c r="AW38" s="151"/>
      <c r="AX38" s="151"/>
      <c r="AY38" s="151"/>
      <c r="AZ38" s="151"/>
      <c r="BA38" s="151"/>
      <c r="BB38" s="140"/>
      <c r="BC38" s="151"/>
      <c r="BD38" s="151"/>
      <c r="BE38" s="151"/>
      <c r="BF38" s="151"/>
      <c r="BG38" s="151"/>
      <c r="BH38" s="151"/>
      <c r="BI38" s="151"/>
      <c r="BJ38" s="151"/>
      <c r="BK38" s="151"/>
      <c r="BL38" s="151"/>
      <c r="BM38" s="151"/>
      <c r="BN38" s="140"/>
      <c r="BO38" s="140"/>
    </row>
    <row r="39" spans="1:122" s="1" customFormat="1" ht="18" customHeight="1" thickTop="1" thickBot="1">
      <c r="A39" s="156"/>
      <c r="B39" s="151"/>
      <c r="C39" s="151"/>
      <c r="D39" s="151"/>
      <c r="E39" s="151"/>
      <c r="F39" s="151"/>
      <c r="H39" s="194"/>
      <c r="I39" s="194"/>
      <c r="J39" s="151"/>
      <c r="K39" s="151"/>
      <c r="L39" s="151"/>
      <c r="M39" s="151"/>
      <c r="N39" s="151"/>
      <c r="O39" s="168"/>
      <c r="P39" s="151"/>
      <c r="Q39" s="258" t="s">
        <v>138</v>
      </c>
      <c r="R39" s="258"/>
      <c r="S39" s="191"/>
      <c r="T39" s="259" t="s">
        <v>356</v>
      </c>
      <c r="U39" s="259"/>
      <c r="V39" s="259"/>
      <c r="W39" s="259"/>
      <c r="X39" s="259"/>
      <c r="Y39" s="259"/>
      <c r="Z39" s="259"/>
      <c r="AA39" s="259"/>
      <c r="AB39" s="259"/>
      <c r="AC39" s="259"/>
      <c r="AD39" s="259"/>
      <c r="AE39" s="259"/>
      <c r="AF39" s="259"/>
      <c r="AG39" s="259"/>
      <c r="AH39" s="192"/>
      <c r="AI39" s="149"/>
      <c r="AJ39" s="259" t="s">
        <v>357</v>
      </c>
      <c r="AK39" s="259"/>
      <c r="AL39" s="259"/>
      <c r="AM39" s="259"/>
      <c r="AN39" s="259"/>
      <c r="AO39" s="259"/>
      <c r="AP39" s="259"/>
      <c r="AQ39" s="259"/>
      <c r="AR39" s="259"/>
      <c r="AS39" s="259"/>
      <c r="AT39" s="259"/>
      <c r="AU39" s="259"/>
      <c r="AV39" s="259"/>
      <c r="AW39" s="259"/>
      <c r="AX39" s="149"/>
      <c r="AY39" s="149"/>
      <c r="AZ39" s="149"/>
      <c r="BA39" s="259" t="s">
        <v>358</v>
      </c>
      <c r="BB39" s="259"/>
      <c r="BC39" s="259"/>
      <c r="BD39" s="259"/>
      <c r="BE39" s="259"/>
      <c r="BF39" s="259"/>
      <c r="BG39" s="259"/>
      <c r="BH39" s="259"/>
      <c r="BI39" s="259"/>
      <c r="BJ39" s="259"/>
      <c r="BK39" s="259"/>
      <c r="BL39" s="259"/>
      <c r="BM39" s="259"/>
      <c r="BN39" s="259"/>
      <c r="BO39" s="193"/>
    </row>
    <row r="40" spans="1:122" s="1" customFormat="1" ht="18" customHeight="1" thickTop="1" thickBot="1">
      <c r="A40" s="156"/>
      <c r="B40" s="151"/>
      <c r="C40" s="151"/>
      <c r="D40" s="151"/>
      <c r="E40" s="151"/>
      <c r="F40" s="151"/>
      <c r="H40" s="212"/>
      <c r="I40" s="194"/>
      <c r="J40" s="151"/>
      <c r="K40" s="151"/>
      <c r="L40" s="151"/>
      <c r="M40" s="151"/>
      <c r="N40" s="151"/>
      <c r="O40" s="168"/>
      <c r="P40" s="151"/>
      <c r="Q40" s="258"/>
      <c r="R40" s="258"/>
      <c r="S40" s="151"/>
      <c r="T40" s="260"/>
      <c r="U40" s="260"/>
      <c r="V40" s="260"/>
      <c r="W40" s="260"/>
      <c r="X40" s="260"/>
      <c r="Y40" s="260"/>
      <c r="Z40" s="260"/>
      <c r="AA40" s="260"/>
      <c r="AB40" s="260"/>
      <c r="AC40" s="260"/>
      <c r="AD40" s="260"/>
      <c r="AE40" s="260"/>
      <c r="AF40" s="260"/>
      <c r="AG40" s="260"/>
      <c r="AH40" s="194"/>
      <c r="AI40" s="130"/>
      <c r="AJ40" s="260"/>
      <c r="AK40" s="260"/>
      <c r="AL40" s="260"/>
      <c r="AM40" s="260"/>
      <c r="AN40" s="260"/>
      <c r="AO40" s="260"/>
      <c r="AP40" s="260"/>
      <c r="AQ40" s="260"/>
      <c r="AR40" s="260"/>
      <c r="AS40" s="260"/>
      <c r="AT40" s="260"/>
      <c r="AU40" s="260"/>
      <c r="AV40" s="260"/>
      <c r="AW40" s="260"/>
      <c r="AX40" s="130"/>
      <c r="AY40" s="130"/>
      <c r="AZ40" s="130"/>
      <c r="BA40" s="260"/>
      <c r="BB40" s="260"/>
      <c r="BC40" s="260"/>
      <c r="BD40" s="260"/>
      <c r="BE40" s="260"/>
      <c r="BF40" s="260"/>
      <c r="BG40" s="260"/>
      <c r="BH40" s="260"/>
      <c r="BI40" s="260"/>
      <c r="BJ40" s="260"/>
      <c r="BK40" s="260"/>
      <c r="BL40" s="260"/>
      <c r="BM40" s="260"/>
      <c r="BN40" s="260"/>
      <c r="BO40" s="160"/>
    </row>
    <row r="41" spans="1:122" s="1" customFormat="1" ht="19.5" customHeight="1" thickTop="1" thickBot="1">
      <c r="A41" s="156"/>
      <c r="B41" s="151"/>
      <c r="C41" s="151"/>
      <c r="D41" s="151"/>
      <c r="E41" s="151"/>
      <c r="F41" s="151"/>
      <c r="H41" s="211" t="s">
        <v>481</v>
      </c>
      <c r="I41" s="194"/>
      <c r="J41" s="151"/>
      <c r="K41" s="151"/>
      <c r="L41" s="151"/>
      <c r="M41" s="151"/>
      <c r="N41" s="151"/>
      <c r="O41" s="168"/>
      <c r="P41" s="151"/>
      <c r="Q41" s="255" t="s">
        <v>405</v>
      </c>
      <c r="R41" s="255"/>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30"/>
      <c r="BO41" s="160"/>
    </row>
    <row r="42" spans="1:122" s="1" customFormat="1" ht="19.5" customHeight="1" thickTop="1" thickBot="1">
      <c r="A42" s="156"/>
      <c r="B42" s="151"/>
      <c r="C42" s="151"/>
      <c r="D42" s="151"/>
      <c r="E42" s="151"/>
      <c r="F42" s="151"/>
      <c r="H42" s="211" t="s">
        <v>482</v>
      </c>
      <c r="I42" s="194"/>
      <c r="J42" s="151"/>
      <c r="K42" s="151"/>
      <c r="L42" s="151"/>
      <c r="M42" s="151"/>
      <c r="N42" s="151"/>
      <c r="O42" s="168"/>
      <c r="P42" s="151"/>
      <c r="Q42" s="255"/>
      <c r="R42" s="255"/>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30"/>
      <c r="BO42" s="160"/>
    </row>
    <row r="43" spans="1:122" s="1" customFormat="1" ht="19.5" customHeight="1" thickTop="1" thickBot="1">
      <c r="A43" s="156"/>
      <c r="B43" s="151"/>
      <c r="C43" s="151"/>
      <c r="D43" s="151"/>
      <c r="E43" s="151"/>
      <c r="F43" s="151"/>
      <c r="H43" s="211" t="s">
        <v>483</v>
      </c>
      <c r="I43" s="194"/>
      <c r="J43" s="151"/>
      <c r="K43" s="151"/>
      <c r="L43" s="151"/>
      <c r="M43" s="151"/>
      <c r="N43" s="151"/>
      <c r="O43" s="168"/>
      <c r="P43" s="151"/>
      <c r="Q43" s="255"/>
      <c r="R43" s="255"/>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30"/>
      <c r="BO43" s="160"/>
    </row>
    <row r="44" spans="1:122" s="1" customFormat="1" ht="19.5" customHeight="1" thickTop="1" thickBot="1">
      <c r="A44" s="156"/>
      <c r="B44" s="151"/>
      <c r="C44" s="151"/>
      <c r="D44" s="151"/>
      <c r="E44" s="151"/>
      <c r="F44" s="151"/>
      <c r="H44" s="194"/>
      <c r="I44" s="194"/>
      <c r="J44" s="151"/>
      <c r="K44" s="151"/>
      <c r="L44" s="151"/>
      <c r="M44" s="151"/>
      <c r="N44" s="151"/>
      <c r="O44" s="168"/>
      <c r="P44" s="151"/>
      <c r="Q44" s="255"/>
      <c r="R44" s="255"/>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30"/>
      <c r="BO44" s="160"/>
    </row>
    <row r="45" spans="1:122" ht="19.5" customHeight="1" thickTop="1" thickBot="1">
      <c r="A45" s="156"/>
      <c r="B45" s="151"/>
      <c r="C45" s="151"/>
      <c r="D45" s="151"/>
      <c r="E45" s="151"/>
      <c r="F45" s="151"/>
      <c r="H45" s="194"/>
      <c r="I45" s="194"/>
      <c r="J45" s="151"/>
      <c r="K45" s="151"/>
      <c r="L45" s="151"/>
      <c r="M45" s="151"/>
      <c r="N45" s="151"/>
      <c r="O45" s="168"/>
      <c r="P45" s="151"/>
      <c r="Q45" s="255"/>
      <c r="R45" s="255"/>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95"/>
      <c r="BO45" s="196"/>
      <c r="BP45"/>
      <c r="BQ45"/>
      <c r="BR45"/>
      <c r="BS45"/>
      <c r="BT45"/>
      <c r="BU45"/>
      <c r="BZ45"/>
      <c r="CA45"/>
      <c r="CB45"/>
      <c r="CC45"/>
      <c r="CL45"/>
      <c r="CM45"/>
      <c r="CN45"/>
      <c r="CO45"/>
      <c r="CP45"/>
      <c r="CQ45"/>
      <c r="CR45"/>
      <c r="CS45"/>
      <c r="CT45"/>
      <c r="CU45"/>
      <c r="CV45"/>
      <c r="CW45"/>
      <c r="CX45"/>
      <c r="CY45"/>
      <c r="CZ45"/>
      <c r="DA45"/>
      <c r="DB45"/>
      <c r="DC45"/>
      <c r="DD45"/>
      <c r="DE45"/>
      <c r="DF45"/>
      <c r="DG45"/>
      <c r="DH45"/>
      <c r="DI45"/>
      <c r="DJ45"/>
      <c r="DK45"/>
      <c r="DL45"/>
      <c r="DM45"/>
      <c r="DN45"/>
      <c r="DO45"/>
      <c r="DP45"/>
      <c r="DQ45"/>
      <c r="DR45"/>
    </row>
    <row r="46" spans="1:122" ht="19.5" customHeight="1" thickTop="1" thickBot="1">
      <c r="A46" s="156"/>
      <c r="B46" s="151"/>
      <c r="C46" s="151"/>
      <c r="D46" s="151"/>
      <c r="E46" s="151"/>
      <c r="F46" s="151"/>
      <c r="H46" s="194"/>
      <c r="I46" s="194"/>
      <c r="J46" s="151"/>
      <c r="K46" s="151"/>
      <c r="L46" s="151"/>
      <c r="M46" s="151"/>
      <c r="N46" s="151"/>
      <c r="O46" s="168"/>
      <c r="P46" s="151"/>
      <c r="Q46" s="255"/>
      <c r="R46" s="255"/>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95"/>
      <c r="BO46" s="196"/>
      <c r="BP46"/>
      <c r="BQ46"/>
      <c r="BR46"/>
      <c r="BS46"/>
      <c r="BT46"/>
      <c r="BU46"/>
      <c r="BZ46"/>
      <c r="CA46"/>
      <c r="CB46"/>
      <c r="CC46"/>
      <c r="CL46"/>
      <c r="CM46"/>
      <c r="CN46"/>
      <c r="CO46"/>
      <c r="CP46"/>
      <c r="CQ46"/>
      <c r="CR46"/>
      <c r="CS46"/>
      <c r="CT46"/>
      <c r="CU46"/>
      <c r="CV46"/>
      <c r="CW46"/>
      <c r="CX46"/>
      <c r="CY46"/>
      <c r="CZ46"/>
      <c r="DA46"/>
      <c r="DB46"/>
      <c r="DC46"/>
      <c r="DD46"/>
      <c r="DE46"/>
      <c r="DF46"/>
      <c r="DG46"/>
      <c r="DH46"/>
      <c r="DI46"/>
      <c r="DJ46"/>
      <c r="DK46"/>
      <c r="DL46"/>
      <c r="DM46"/>
      <c r="DN46"/>
      <c r="DO46"/>
      <c r="DP46"/>
      <c r="DQ46"/>
      <c r="DR46"/>
    </row>
    <row r="47" spans="1:122" s="1" customFormat="1" ht="19.5" customHeight="1" thickTop="1" thickBot="1">
      <c r="A47" s="156"/>
      <c r="B47" s="151"/>
      <c r="C47" s="151"/>
      <c r="D47" s="151"/>
      <c r="E47" s="151"/>
      <c r="F47" s="151"/>
      <c r="H47" s="211" t="s">
        <v>484</v>
      </c>
      <c r="I47" s="194"/>
      <c r="J47" s="151"/>
      <c r="K47" s="151"/>
      <c r="L47" s="151"/>
      <c r="M47" s="151"/>
      <c r="N47" s="151"/>
      <c r="O47" s="168"/>
      <c r="P47" s="151"/>
      <c r="Q47" s="255"/>
      <c r="R47" s="255"/>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30"/>
      <c r="BO47" s="160"/>
    </row>
    <row r="48" spans="1:122" s="1" customFormat="1" ht="19.5" customHeight="1" thickTop="1" thickBot="1">
      <c r="A48" s="156"/>
      <c r="B48" s="151"/>
      <c r="C48" s="151"/>
      <c r="D48" s="151"/>
      <c r="E48" s="151"/>
      <c r="F48" s="151"/>
      <c r="H48" s="211" t="s">
        <v>485</v>
      </c>
      <c r="I48" s="194"/>
      <c r="J48" s="151"/>
      <c r="K48" s="151"/>
      <c r="L48" s="151"/>
      <c r="M48" s="151"/>
      <c r="N48" s="151"/>
      <c r="O48" s="168"/>
      <c r="P48" s="151"/>
      <c r="Q48" s="255"/>
      <c r="R48" s="255"/>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30"/>
      <c r="BO48" s="160"/>
    </row>
    <row r="49" spans="1:132" s="1" customFormat="1" ht="19.5" customHeight="1" thickTop="1" thickBot="1">
      <c r="A49" s="156"/>
      <c r="B49" s="151"/>
      <c r="C49" s="151"/>
      <c r="D49" s="151"/>
      <c r="E49" s="151"/>
      <c r="F49" s="151"/>
      <c r="H49" s="211" t="s">
        <v>486</v>
      </c>
      <c r="I49" s="194"/>
      <c r="J49" s="151"/>
      <c r="K49" s="151"/>
      <c r="L49" s="151"/>
      <c r="M49" s="151"/>
      <c r="N49" s="151"/>
      <c r="O49" s="168"/>
      <c r="P49" s="151"/>
      <c r="Q49" s="255"/>
      <c r="R49" s="255"/>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30"/>
      <c r="BO49" s="160"/>
    </row>
    <row r="50" spans="1:132" s="1" customFormat="1" ht="19.5" customHeight="1" thickTop="1" thickBot="1">
      <c r="A50" s="156"/>
      <c r="B50" s="151"/>
      <c r="C50" s="151"/>
      <c r="D50" s="151"/>
      <c r="E50" s="151"/>
      <c r="F50" s="151"/>
      <c r="G50" s="151"/>
      <c r="H50" s="151"/>
      <c r="I50" s="151"/>
      <c r="J50" s="151"/>
      <c r="K50" s="151"/>
      <c r="L50" s="151"/>
      <c r="M50" s="151"/>
      <c r="N50" s="151"/>
      <c r="O50" s="168"/>
      <c r="P50" s="151"/>
      <c r="Q50" s="255"/>
      <c r="R50" s="255"/>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30"/>
      <c r="BO50" s="160"/>
    </row>
    <row r="51" spans="1:132" s="1" customFormat="1" ht="19.5" customHeight="1" thickTop="1" thickBot="1">
      <c r="A51" s="188"/>
      <c r="B51" s="189"/>
      <c r="C51" s="189"/>
      <c r="D51" s="189"/>
      <c r="E51" s="189"/>
      <c r="F51" s="189"/>
      <c r="G51" s="189"/>
      <c r="H51" s="189"/>
      <c r="I51" s="189"/>
      <c r="J51" s="189"/>
      <c r="K51" s="189"/>
      <c r="L51" s="189"/>
      <c r="M51" s="189"/>
      <c r="N51" s="189"/>
      <c r="O51" s="197"/>
      <c r="P51" s="151"/>
      <c r="Q51" s="255"/>
      <c r="R51" s="255"/>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48"/>
      <c r="BO51" s="190"/>
    </row>
    <row r="52" spans="1:132" ht="18" customHeight="1" thickTop="1" thickBot="1">
      <c r="A52" s="134" t="s">
        <v>184</v>
      </c>
      <c r="B52" s="198"/>
      <c r="C52" s="198"/>
      <c r="D52" s="198"/>
      <c r="E52" s="199"/>
      <c r="F52" s="199"/>
      <c r="G52" s="199"/>
      <c r="H52" s="199"/>
      <c r="I52" s="199"/>
      <c r="J52" s="199"/>
      <c r="K52" s="199"/>
      <c r="L52" s="199"/>
      <c r="M52" s="199"/>
      <c r="N52" s="199"/>
      <c r="O52" s="199"/>
      <c r="P52" s="199"/>
      <c r="Q52" s="134" t="s">
        <v>506</v>
      </c>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v>1</v>
      </c>
      <c r="BP52"/>
      <c r="BQ52"/>
      <c r="BR52"/>
      <c r="BS52"/>
      <c r="BT52"/>
      <c r="BU52"/>
      <c r="BZ52"/>
      <c r="CA52"/>
      <c r="CB52"/>
      <c r="CC52"/>
      <c r="CL52"/>
      <c r="CM52"/>
      <c r="CN52"/>
      <c r="CO52"/>
      <c r="CP52"/>
      <c r="CQ52"/>
      <c r="CR52"/>
      <c r="CS52"/>
      <c r="CT52"/>
      <c r="CU52"/>
      <c r="CV52"/>
      <c r="CW52"/>
      <c r="CX52"/>
      <c r="CY52"/>
      <c r="CZ52"/>
      <c r="DA52"/>
      <c r="DB52"/>
      <c r="DC52"/>
      <c r="DD52"/>
      <c r="DE52"/>
      <c r="DF52"/>
      <c r="DG52"/>
      <c r="DH52"/>
      <c r="DI52"/>
      <c r="DJ52"/>
      <c r="DK52"/>
      <c r="DL52"/>
      <c r="DM52"/>
      <c r="DN52"/>
      <c r="DO52"/>
      <c r="DP52"/>
      <c r="DQ52"/>
      <c r="DR52"/>
    </row>
    <row r="53" spans="1:132" ht="18" customHeight="1" thickTop="1" thickBot="1">
      <c r="A53" s="285" t="s">
        <v>145</v>
      </c>
      <c r="B53" s="285"/>
      <c r="C53" s="287" t="s">
        <v>355</v>
      </c>
      <c r="D53" s="287"/>
      <c r="E53" s="287"/>
      <c r="F53" s="287"/>
      <c r="G53" s="287"/>
      <c r="H53" s="287"/>
      <c r="I53" s="287"/>
      <c r="J53" s="287"/>
      <c r="K53" s="287"/>
      <c r="L53" s="287"/>
      <c r="M53" s="287"/>
      <c r="N53" s="287"/>
      <c r="O53" s="287"/>
      <c r="P53" s="50"/>
      <c r="Q53" s="65"/>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row>
    <row r="54" spans="1:132" ht="18" customHeight="1" thickTop="1" thickBot="1">
      <c r="A54" s="285"/>
      <c r="B54" s="285"/>
      <c r="C54" s="287"/>
      <c r="D54" s="287"/>
      <c r="E54" s="287"/>
      <c r="F54" s="287"/>
      <c r="G54" s="287"/>
      <c r="H54" s="287"/>
      <c r="I54" s="287"/>
      <c r="J54" s="287"/>
      <c r="K54" s="287"/>
      <c r="L54" s="287"/>
      <c r="M54" s="287"/>
      <c r="N54" s="287"/>
      <c r="O54" s="287"/>
      <c r="P54" s="50"/>
      <c r="Q54" s="65"/>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132" ht="18" customHeight="1" outlineLevel="1" thickTop="1">
      <c r="I55" s="13"/>
      <c r="J55" s="13"/>
      <c r="K55" s="13"/>
      <c r="L55" s="13"/>
      <c r="M55" s="13"/>
      <c r="N55" s="13"/>
      <c r="O55" s="13"/>
      <c r="P55" s="13"/>
      <c r="Q55" s="13"/>
      <c r="R55" s="13"/>
      <c r="S55" s="13"/>
      <c r="T55" s="13"/>
      <c r="U55" s="13"/>
      <c r="V55" s="13"/>
      <c r="W55" s="13"/>
      <c r="X55" s="13"/>
      <c r="Y55" s="13"/>
      <c r="Z55" s="13"/>
      <c r="AA55" s="13"/>
      <c r="AB55" s="13"/>
      <c r="AC55" s="13"/>
      <c r="AD55" s="304" t="s">
        <v>393</v>
      </c>
      <c r="AE55" s="305"/>
      <c r="AF55" s="305"/>
      <c r="AG55" s="305"/>
      <c r="AH55" s="305"/>
      <c r="AI55" s="305"/>
      <c r="AJ55" s="305"/>
      <c r="AK55" s="305"/>
      <c r="AL55" s="305"/>
      <c r="AM55" s="305"/>
      <c r="AN55" s="305"/>
      <c r="AO55" s="306"/>
      <c r="AP55" s="292" t="s">
        <v>409</v>
      </c>
      <c r="AQ55" s="293"/>
      <c r="AR55" s="293"/>
      <c r="AS55" s="294"/>
      <c r="AT55" s="295" t="s">
        <v>411</v>
      </c>
      <c r="AU55" s="296"/>
      <c r="AV55" s="296"/>
      <c r="AW55" s="296"/>
      <c r="AX55" s="296"/>
      <c r="AY55" s="296"/>
      <c r="AZ55" s="296"/>
      <c r="BA55" s="296"/>
      <c r="BB55" s="296"/>
      <c r="BC55" s="296"/>
      <c r="BD55" s="296"/>
      <c r="BE55" s="296"/>
      <c r="BF55" s="296"/>
      <c r="BG55" s="296"/>
      <c r="BH55" s="296"/>
      <c r="BI55" s="296"/>
      <c r="BJ55" s="296"/>
      <c r="BK55" s="296"/>
      <c r="BL55" s="296"/>
      <c r="BM55" s="297"/>
      <c r="BN55" s="118"/>
      <c r="BO55" s="118"/>
      <c r="BP55" s="200"/>
      <c r="BQ55" s="200"/>
      <c r="BR55" s="200"/>
      <c r="BS55" s="200"/>
      <c r="BT55" s="200"/>
      <c r="BU55" s="200"/>
      <c r="BV55" s="200"/>
      <c r="BW55" s="200"/>
      <c r="BX55" s="200"/>
      <c r="BY55" s="118"/>
      <c r="CD55" s="16"/>
      <c r="CE55" s="16"/>
      <c r="CJ55" s="16"/>
      <c r="CK55" s="16"/>
      <c r="CN55"/>
      <c r="CO55"/>
      <c r="CP55"/>
      <c r="CQ55"/>
      <c r="CR55"/>
      <c r="CS55"/>
      <c r="CT55"/>
      <c r="CU55"/>
      <c r="DS55" s="16"/>
      <c r="DT55" s="16"/>
      <c r="DU55" s="16"/>
      <c r="DV55" s="16"/>
      <c r="DW55" s="16"/>
      <c r="DX55" s="16"/>
      <c r="DY55" s="16"/>
      <c r="DZ55" s="16"/>
      <c r="EA55" s="16"/>
      <c r="EB55" s="16"/>
    </row>
    <row r="56" spans="1:132" ht="18.600000000000001" customHeight="1" outlineLevel="1">
      <c r="I56" s="13"/>
      <c r="J56" s="13"/>
      <c r="K56" s="13"/>
      <c r="L56" s="13"/>
      <c r="M56" s="13"/>
      <c r="N56" s="13"/>
      <c r="O56" s="13"/>
      <c r="P56" s="13"/>
      <c r="Q56" s="13"/>
      <c r="R56" s="13"/>
      <c r="S56" s="13"/>
      <c r="T56" s="13"/>
      <c r="U56" s="13"/>
      <c r="V56" s="13"/>
      <c r="W56" s="13"/>
      <c r="X56" s="13"/>
      <c r="Y56" s="13"/>
      <c r="Z56" s="13"/>
      <c r="AA56" s="13"/>
      <c r="AB56" s="13"/>
      <c r="AC56" s="13"/>
      <c r="AD56" s="298" t="s">
        <v>395</v>
      </c>
      <c r="AE56" s="299"/>
      <c r="AF56" s="299"/>
      <c r="AG56" s="300"/>
      <c r="AH56" s="298" t="s">
        <v>396</v>
      </c>
      <c r="AI56" s="299"/>
      <c r="AJ56" s="299"/>
      <c r="AK56" s="300"/>
      <c r="AL56" s="298" t="s">
        <v>408</v>
      </c>
      <c r="AM56" s="299"/>
      <c r="AN56" s="299"/>
      <c r="AO56" s="300"/>
      <c r="AP56" s="301" t="s">
        <v>407</v>
      </c>
      <c r="AQ56" s="302"/>
      <c r="AR56" s="302"/>
      <c r="AS56" s="303"/>
      <c r="AT56" s="307" t="s">
        <v>394</v>
      </c>
      <c r="AU56" s="308"/>
      <c r="AV56" s="308"/>
      <c r="AW56" s="309"/>
      <c r="AX56" s="307" t="s">
        <v>183</v>
      </c>
      <c r="AY56" s="308"/>
      <c r="AZ56" s="308"/>
      <c r="BA56" s="309"/>
      <c r="BB56" s="307" t="s">
        <v>182</v>
      </c>
      <c r="BC56" s="308"/>
      <c r="BD56" s="308"/>
      <c r="BE56" s="309"/>
      <c r="BF56" s="310" t="s">
        <v>397</v>
      </c>
      <c r="BG56" s="311"/>
      <c r="BH56" s="311"/>
      <c r="BI56" s="311"/>
      <c r="BJ56" s="311"/>
      <c r="BK56" s="311"/>
      <c r="BL56" s="311"/>
      <c r="BM56" s="312"/>
      <c r="BN56" s="203"/>
      <c r="BP56"/>
      <c r="BQ56"/>
      <c r="BR56"/>
      <c r="BS56"/>
      <c r="BT56"/>
      <c r="BU56"/>
      <c r="BX56" s="200"/>
      <c r="BY56" s="119"/>
      <c r="CD56" s="16"/>
      <c r="CE56" s="16"/>
      <c r="CF56" s="32"/>
      <c r="CG56" s="32"/>
      <c r="CH56" s="32"/>
      <c r="CJ56" s="16"/>
      <c r="CK56" s="16"/>
      <c r="CN56"/>
      <c r="CO56"/>
      <c r="CP56"/>
      <c r="CQ56"/>
      <c r="CR56"/>
      <c r="CS56"/>
      <c r="CT56"/>
      <c r="CU56"/>
      <c r="DS56" s="16"/>
      <c r="DT56" s="16"/>
      <c r="DU56" s="16"/>
      <c r="DV56" s="16"/>
      <c r="DW56" s="16"/>
      <c r="DX56" s="16"/>
      <c r="DY56" s="16"/>
      <c r="DZ56" s="16"/>
      <c r="EA56" s="16"/>
      <c r="EB56" s="16"/>
    </row>
    <row r="57" spans="1:132" outlineLevel="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313" t="s">
        <v>15</v>
      </c>
      <c r="AE57" s="314"/>
      <c r="AF57" s="314"/>
      <c r="AG57" s="315"/>
      <c r="AH57" s="313" t="s">
        <v>16</v>
      </c>
      <c r="AI57" s="314"/>
      <c r="AJ57" s="314"/>
      <c r="AK57" s="315"/>
      <c r="AL57" s="313" t="s">
        <v>16</v>
      </c>
      <c r="AM57" s="314"/>
      <c r="AN57" s="314"/>
      <c r="AO57" s="315"/>
      <c r="AP57" s="313" t="s">
        <v>15</v>
      </c>
      <c r="AQ57" s="314"/>
      <c r="AR57" s="314"/>
      <c r="AS57" s="315"/>
      <c r="AT57" s="313" t="s">
        <v>15</v>
      </c>
      <c r="AU57" s="314"/>
      <c r="AV57" s="314"/>
      <c r="AW57" s="315"/>
      <c r="AX57" s="313" t="s">
        <v>15</v>
      </c>
      <c r="AY57" s="314"/>
      <c r="AZ57" s="314"/>
      <c r="BA57" s="315"/>
      <c r="BB57" s="313" t="s">
        <v>15</v>
      </c>
      <c r="BC57" s="314"/>
      <c r="BD57" s="314"/>
      <c r="BE57" s="315"/>
      <c r="BF57" s="331" t="s">
        <v>410</v>
      </c>
      <c r="BG57" s="332"/>
      <c r="BH57" s="332"/>
      <c r="BI57" s="332"/>
      <c r="BJ57" s="332"/>
      <c r="BK57" s="332"/>
      <c r="BL57" s="332"/>
      <c r="BM57" s="333"/>
      <c r="BN57" s="204"/>
      <c r="BP57" s="43"/>
      <c r="BQ57" s="43"/>
      <c r="BV57" s="16"/>
      <c r="BW57" s="32"/>
      <c r="BX57" s="32"/>
      <c r="BY57" s="32"/>
      <c r="BZ57" s="32"/>
      <c r="CA57" s="61"/>
      <c r="CB57" s="61"/>
      <c r="CC57" s="61"/>
      <c r="CD57" s="61"/>
      <c r="CE57" s="32"/>
      <c r="CF57" s="32"/>
      <c r="CG57" s="32"/>
      <c r="CH57" s="32"/>
      <c r="CI57" s="32"/>
      <c r="CJ57" s="32"/>
      <c r="CK57" s="32"/>
      <c r="CL57"/>
      <c r="DS57" s="16"/>
    </row>
    <row r="58" spans="1:132" ht="18" customHeight="1" outlineLevel="1">
      <c r="B58" s="224" t="s">
        <v>18</v>
      </c>
      <c r="C58" s="34"/>
      <c r="D58" s="34"/>
      <c r="E58" s="34"/>
      <c r="F58" s="34"/>
      <c r="G58" s="34"/>
      <c r="H58" s="34"/>
      <c r="I58" s="34"/>
      <c r="J58" s="34"/>
      <c r="K58" s="34"/>
      <c r="L58" s="34"/>
      <c r="M58" s="34"/>
      <c r="N58" s="34"/>
      <c r="O58" s="34"/>
      <c r="P58" s="34"/>
      <c r="Q58" s="34"/>
      <c r="R58" s="34"/>
      <c r="S58" s="34"/>
      <c r="T58" s="34"/>
      <c r="U58" s="34"/>
      <c r="V58" s="35"/>
      <c r="W58" s="35"/>
      <c r="X58" s="35"/>
      <c r="Y58" s="35"/>
      <c r="Z58" s="35"/>
      <c r="AA58" s="35"/>
      <c r="AB58" s="35"/>
      <c r="AC58" s="233"/>
      <c r="AD58" s="325">
        <f ca="1">AVERAGE(AD59:AD63)</f>
        <v>0.8615384615384617</v>
      </c>
      <c r="AE58" s="326"/>
      <c r="AF58" s="326"/>
      <c r="AG58" s="327"/>
      <c r="AH58" s="316">
        <f t="shared" ref="AH58:AH90" ca="1" si="0">IF(AX58&lt;&gt;"",(AD58-AX58)*100,"")</f>
        <v>1.3725050459744481</v>
      </c>
      <c r="AI58" s="317"/>
      <c r="AJ58" s="317"/>
      <c r="AK58" s="318"/>
      <c r="AL58" s="316">
        <f t="shared" ref="AL58:AL90" ca="1" si="1">IF(AP58&lt;&gt;"",(AD58-AP58)*100,"")</f>
        <v>1.3725050459744481</v>
      </c>
      <c r="AM58" s="317"/>
      <c r="AN58" s="317"/>
      <c r="AO58" s="318"/>
      <c r="AP58" s="325">
        <v>0.84781341107871722</v>
      </c>
      <c r="AQ58" s="326"/>
      <c r="AR58" s="326"/>
      <c r="AS58" s="327"/>
      <c r="AT58" s="325">
        <v>0.84781341107871722</v>
      </c>
      <c r="AU58" s="326"/>
      <c r="AV58" s="326"/>
      <c r="AW58" s="327"/>
      <c r="AX58" s="325">
        <v>0.84781341107871722</v>
      </c>
      <c r="AY58" s="326"/>
      <c r="AZ58" s="326"/>
      <c r="BA58" s="327"/>
      <c r="BB58" s="325">
        <f t="shared" ref="BB58:BB90" ca="1" si="2">AD58</f>
        <v>0.8615384615384617</v>
      </c>
      <c r="BC58" s="326"/>
      <c r="BD58" s="326"/>
      <c r="BE58" s="327"/>
      <c r="BF58" s="228" t="str">
        <f>B58</f>
        <v>自律性</v>
      </c>
      <c r="BG58" s="41"/>
      <c r="BH58" s="41"/>
      <c r="BI58" s="41"/>
      <c r="BJ58" s="41"/>
      <c r="BK58" s="41"/>
      <c r="BL58" s="41"/>
      <c r="BM58" s="42"/>
      <c r="BN58" s="245"/>
      <c r="BO58" s="43"/>
      <c r="BP58" s="43" t="s">
        <v>462</v>
      </c>
      <c r="BW58" s="32"/>
      <c r="BX58" s="32"/>
      <c r="BY58" s="32"/>
    </row>
    <row r="59" spans="1:132" ht="18" customHeight="1" outlineLevel="1">
      <c r="B59" s="215" t="s">
        <v>17</v>
      </c>
      <c r="C59" s="112">
        <v>2</v>
      </c>
      <c r="D59" s="205" t="s">
        <v>19</v>
      </c>
      <c r="E59" s="6"/>
      <c r="F59" s="6"/>
      <c r="G59" s="6"/>
      <c r="H59" s="6"/>
      <c r="I59" s="6"/>
      <c r="J59" s="6"/>
      <c r="K59" s="6"/>
      <c r="L59" s="6"/>
      <c r="M59" s="6"/>
      <c r="N59" s="6"/>
      <c r="O59" s="6"/>
      <c r="P59" s="6"/>
      <c r="Q59" s="6"/>
      <c r="R59" s="6"/>
      <c r="S59" s="6"/>
      <c r="T59" s="6"/>
      <c r="U59" s="6"/>
      <c r="V59" s="6"/>
      <c r="W59" s="6"/>
      <c r="X59" s="6"/>
      <c r="Y59" s="6"/>
      <c r="Z59" s="6"/>
      <c r="AA59" s="6"/>
      <c r="AB59" s="6"/>
      <c r="AC59" s="234"/>
      <c r="AD59" s="322">
        <f ca="1">INDIRECT(BP59&amp;BQ59&amp;BS59)</f>
        <v>1</v>
      </c>
      <c r="AE59" s="323"/>
      <c r="AF59" s="323"/>
      <c r="AG59" s="324"/>
      <c r="AH59" s="328">
        <f t="shared" ca="1" si="0"/>
        <v>5.539358600583089</v>
      </c>
      <c r="AI59" s="329"/>
      <c r="AJ59" s="329"/>
      <c r="AK59" s="330"/>
      <c r="AL59" s="328">
        <f t="shared" ca="1" si="1"/>
        <v>5.539358600583089</v>
      </c>
      <c r="AM59" s="329"/>
      <c r="AN59" s="329"/>
      <c r="AO59" s="330"/>
      <c r="AP59" s="322">
        <v>0.94460641399416911</v>
      </c>
      <c r="AQ59" s="323"/>
      <c r="AR59" s="323"/>
      <c r="AS59" s="324"/>
      <c r="AT59" s="322">
        <v>0.94460641399416911</v>
      </c>
      <c r="AU59" s="323"/>
      <c r="AV59" s="323"/>
      <c r="AW59" s="324"/>
      <c r="AX59" s="322">
        <v>0.94460641399416911</v>
      </c>
      <c r="AY59" s="323"/>
      <c r="AZ59" s="323"/>
      <c r="BA59" s="324"/>
      <c r="BB59" s="322">
        <f t="shared" ca="1" si="2"/>
        <v>1</v>
      </c>
      <c r="BC59" s="323"/>
      <c r="BD59" s="323"/>
      <c r="BE59" s="324"/>
      <c r="BF59" s="41"/>
      <c r="BG59" s="41"/>
      <c r="BH59" s="41"/>
      <c r="BI59" s="41"/>
      <c r="BJ59" s="41"/>
      <c r="BK59" s="41"/>
      <c r="BL59" s="41"/>
      <c r="BM59" s="42"/>
      <c r="BN59" s="250"/>
      <c r="BO59" s="16"/>
      <c r="BP59" s="16" t="s">
        <v>463</v>
      </c>
      <c r="BQ59" s="16" t="s">
        <v>449</v>
      </c>
      <c r="BS59" s="16">
        <v>2</v>
      </c>
      <c r="BT59" s="16" t="str" cm="1">
        <f t="array" aca="1" ref="BT59" ca="1">INDIRECT(BP59&amp;BQ59&amp;4,TRUE)</f>
        <v>学校運営の基本方針の承認にあたり、協議会委員による議論を行う</v>
      </c>
      <c r="BV59" s="28"/>
      <c r="BW59" s="32"/>
      <c r="BX59" s="32"/>
      <c r="BY59" s="32"/>
      <c r="BZ59" s="62"/>
      <c r="CA59" s="62"/>
      <c r="CB59" s="62"/>
      <c r="CC59" s="62"/>
      <c r="CJ59" s="33"/>
    </row>
    <row r="60" spans="1:132" ht="18" customHeight="1" outlineLevel="1">
      <c r="B60" s="217" t="s">
        <v>17</v>
      </c>
      <c r="C60" s="46">
        <v>3</v>
      </c>
      <c r="D60" s="206" t="s">
        <v>20</v>
      </c>
      <c r="E60" s="4"/>
      <c r="F60" s="4"/>
      <c r="G60" s="4"/>
      <c r="H60" s="4"/>
      <c r="I60" s="4"/>
      <c r="J60" s="4"/>
      <c r="K60" s="4"/>
      <c r="L60" s="4"/>
      <c r="M60" s="4"/>
      <c r="N60" s="4"/>
      <c r="O60" s="4"/>
      <c r="P60" s="4"/>
      <c r="Q60" s="4"/>
      <c r="R60" s="4"/>
      <c r="S60" s="4"/>
      <c r="T60" s="4"/>
      <c r="U60" s="4"/>
      <c r="V60" s="4"/>
      <c r="W60" s="4"/>
      <c r="X60" s="4"/>
      <c r="Y60" s="4"/>
      <c r="Z60" s="4"/>
      <c r="AA60" s="4"/>
      <c r="AB60" s="4"/>
      <c r="AC60" s="235"/>
      <c r="AD60" s="322">
        <f ca="1">INDIRECT(BP60&amp;BQ60&amp;BS60)</f>
        <v>1</v>
      </c>
      <c r="AE60" s="323"/>
      <c r="AF60" s="323"/>
      <c r="AG60" s="324"/>
      <c r="AH60" s="328">
        <f t="shared" ca="1" si="0"/>
        <v>4.6647230320699729</v>
      </c>
      <c r="AI60" s="329"/>
      <c r="AJ60" s="329"/>
      <c r="AK60" s="330"/>
      <c r="AL60" s="328">
        <f t="shared" ca="1" si="1"/>
        <v>4.6647230320699729</v>
      </c>
      <c r="AM60" s="329"/>
      <c r="AN60" s="329"/>
      <c r="AO60" s="330"/>
      <c r="AP60" s="322">
        <v>0.95335276967930027</v>
      </c>
      <c r="AQ60" s="323"/>
      <c r="AR60" s="323"/>
      <c r="AS60" s="324"/>
      <c r="AT60" s="322">
        <v>0.95335276967930027</v>
      </c>
      <c r="AU60" s="323"/>
      <c r="AV60" s="323"/>
      <c r="AW60" s="324"/>
      <c r="AX60" s="322">
        <v>0.95335276967930027</v>
      </c>
      <c r="AY60" s="323"/>
      <c r="AZ60" s="323"/>
      <c r="BA60" s="324"/>
      <c r="BB60" s="322">
        <f t="shared" ca="1" si="2"/>
        <v>1</v>
      </c>
      <c r="BC60" s="323"/>
      <c r="BD60" s="323"/>
      <c r="BE60" s="324"/>
      <c r="BF60" s="41"/>
      <c r="BG60" s="41"/>
      <c r="BH60" s="41"/>
      <c r="BI60" s="41"/>
      <c r="BJ60" s="41"/>
      <c r="BK60" s="41"/>
      <c r="BL60" s="41"/>
      <c r="BM60" s="42"/>
      <c r="BN60" s="250"/>
      <c r="BO60" s="16"/>
      <c r="BP60" s="16" t="s">
        <v>463</v>
      </c>
      <c r="BQ60" s="16" t="s">
        <v>447</v>
      </c>
      <c r="BS60" s="16">
        <v>2</v>
      </c>
      <c r="BT60" s="16" t="str" cm="1">
        <f t="array" aca="1" ref="BT60" ca="1">INDIRECT(BP60&amp;BQ60&amp;4,TRUE)</f>
        <v>学校運営に関して率直な意見を述べる機会がある</v>
      </c>
      <c r="BV60" s="28"/>
      <c r="BW60" s="32"/>
      <c r="BX60" s="32"/>
      <c r="BY60" s="32"/>
      <c r="BZ60" s="62"/>
      <c r="CA60" s="62"/>
      <c r="CB60" s="62"/>
      <c r="CC60" s="62"/>
      <c r="CJ60" s="33"/>
    </row>
    <row r="61" spans="1:132" ht="18" customHeight="1" outlineLevel="1">
      <c r="B61" s="215" t="s">
        <v>17</v>
      </c>
      <c r="C61" s="112">
        <v>4</v>
      </c>
      <c r="D61" s="205" t="s">
        <v>21</v>
      </c>
      <c r="E61" s="6"/>
      <c r="F61" s="6"/>
      <c r="G61" s="6"/>
      <c r="H61" s="6"/>
      <c r="I61" s="6"/>
      <c r="J61" s="6"/>
      <c r="K61" s="6"/>
      <c r="L61" s="6"/>
      <c r="M61" s="6"/>
      <c r="N61" s="6"/>
      <c r="O61" s="6"/>
      <c r="P61" s="6"/>
      <c r="Q61" s="6"/>
      <c r="R61" s="6"/>
      <c r="S61" s="6"/>
      <c r="T61" s="6"/>
      <c r="U61" s="6"/>
      <c r="V61" s="6"/>
      <c r="W61" s="6"/>
      <c r="X61" s="6"/>
      <c r="Y61" s="6"/>
      <c r="Z61" s="6"/>
      <c r="AA61" s="6"/>
      <c r="AB61" s="6"/>
      <c r="AC61" s="234"/>
      <c r="AD61" s="322">
        <f ca="1">INDIRECT(BP61&amp;BQ61&amp;BS61)</f>
        <v>0.46153846153846156</v>
      </c>
      <c r="AE61" s="323"/>
      <c r="AF61" s="323"/>
      <c r="AG61" s="324"/>
      <c r="AH61" s="328">
        <f t="shared" ca="1" si="0"/>
        <v>1.2558869701726871</v>
      </c>
      <c r="AI61" s="329"/>
      <c r="AJ61" s="329"/>
      <c r="AK61" s="330"/>
      <c r="AL61" s="328">
        <f t="shared" ca="1" si="1"/>
        <v>1.2558869701726871</v>
      </c>
      <c r="AM61" s="329"/>
      <c r="AN61" s="329"/>
      <c r="AO61" s="330"/>
      <c r="AP61" s="322">
        <v>0.44897959183673469</v>
      </c>
      <c r="AQ61" s="323"/>
      <c r="AR61" s="323"/>
      <c r="AS61" s="324"/>
      <c r="AT61" s="322">
        <v>0.44897959183673469</v>
      </c>
      <c r="AU61" s="323"/>
      <c r="AV61" s="323"/>
      <c r="AW61" s="324"/>
      <c r="AX61" s="322">
        <v>0.44897959183673469</v>
      </c>
      <c r="AY61" s="323"/>
      <c r="AZ61" s="323"/>
      <c r="BA61" s="324"/>
      <c r="BB61" s="322">
        <f t="shared" ca="1" si="2"/>
        <v>0.46153846153846156</v>
      </c>
      <c r="BC61" s="323"/>
      <c r="BD61" s="323"/>
      <c r="BE61" s="324"/>
      <c r="BF61" s="41"/>
      <c r="BG61" s="41"/>
      <c r="BH61" s="41"/>
      <c r="BI61" s="41"/>
      <c r="BJ61" s="41"/>
      <c r="BK61" s="41"/>
      <c r="BL61" s="41"/>
      <c r="BM61" s="42"/>
      <c r="BN61" s="250"/>
      <c r="BO61" s="16"/>
      <c r="BP61" s="16" t="s">
        <v>463</v>
      </c>
      <c r="BQ61" s="16" t="s">
        <v>448</v>
      </c>
      <c r="BS61" s="16">
        <v>2</v>
      </c>
      <c r="BT61" s="16" t="str" cm="1">
        <f t="array" aca="1" ref="BT61" ca="1">INDIRECT(BP61&amp;BQ61&amp;4,TRUE)</f>
        <v>教職員の任用について提案や意見を述べる機会がある</v>
      </c>
      <c r="BV61" s="28"/>
      <c r="BW61" s="32"/>
      <c r="BX61" s="32"/>
      <c r="BY61" s="32"/>
      <c r="BZ61" s="62"/>
      <c r="CA61" s="62"/>
      <c r="CB61" s="62"/>
      <c r="CC61" s="62"/>
      <c r="CJ61" s="33"/>
    </row>
    <row r="62" spans="1:132" ht="18" customHeight="1" outlineLevel="1">
      <c r="B62" s="217" t="s">
        <v>17</v>
      </c>
      <c r="C62" s="46">
        <v>5</v>
      </c>
      <c r="D62" s="206" t="s">
        <v>208</v>
      </c>
      <c r="E62" s="4"/>
      <c r="F62" s="4"/>
      <c r="G62" s="4"/>
      <c r="H62" s="4"/>
      <c r="I62" s="4"/>
      <c r="J62" s="4"/>
      <c r="K62" s="4"/>
      <c r="L62" s="4"/>
      <c r="M62" s="4"/>
      <c r="N62" s="4"/>
      <c r="O62" s="4"/>
      <c r="P62" s="4"/>
      <c r="Q62" s="4"/>
      <c r="R62" s="4"/>
      <c r="S62" s="4"/>
      <c r="T62" s="4"/>
      <c r="U62" s="4"/>
      <c r="V62" s="4"/>
      <c r="W62" s="4"/>
      <c r="X62" s="4"/>
      <c r="Y62" s="4"/>
      <c r="Z62" s="4"/>
      <c r="AA62" s="4"/>
      <c r="AB62" s="4"/>
      <c r="AC62" s="235"/>
      <c r="AD62" s="322">
        <f ca="1">INDIRECT(BP62&amp;BQ62&amp;BS62)</f>
        <v>0.84615384615384615</v>
      </c>
      <c r="AE62" s="323"/>
      <c r="AF62" s="323"/>
      <c r="AG62" s="324"/>
      <c r="AH62" s="328">
        <f t="shared" ca="1" si="0"/>
        <v>-6.0551693204754393</v>
      </c>
      <c r="AI62" s="329"/>
      <c r="AJ62" s="329"/>
      <c r="AK62" s="330"/>
      <c r="AL62" s="328">
        <f t="shared" ca="1" si="1"/>
        <v>-6.0551693204754393</v>
      </c>
      <c r="AM62" s="329"/>
      <c r="AN62" s="329"/>
      <c r="AO62" s="330"/>
      <c r="AP62" s="322">
        <v>0.90670553935860054</v>
      </c>
      <c r="AQ62" s="323"/>
      <c r="AR62" s="323"/>
      <c r="AS62" s="324"/>
      <c r="AT62" s="322">
        <v>0.90670553935860054</v>
      </c>
      <c r="AU62" s="323"/>
      <c r="AV62" s="323"/>
      <c r="AW62" s="324"/>
      <c r="AX62" s="322">
        <v>0.90670553935860054</v>
      </c>
      <c r="AY62" s="323"/>
      <c r="AZ62" s="323"/>
      <c r="BA62" s="324"/>
      <c r="BB62" s="322">
        <f t="shared" ca="1" si="2"/>
        <v>0.84615384615384615</v>
      </c>
      <c r="BC62" s="323"/>
      <c r="BD62" s="323"/>
      <c r="BE62" s="324"/>
      <c r="BF62" s="41"/>
      <c r="BG62" s="41"/>
      <c r="BH62" s="41"/>
      <c r="BI62" s="41"/>
      <c r="BJ62" s="41"/>
      <c r="BK62" s="41"/>
      <c r="BL62" s="41"/>
      <c r="BM62" s="42"/>
      <c r="BN62" s="250"/>
      <c r="BO62" s="16"/>
      <c r="BP62" s="16" t="s">
        <v>463</v>
      </c>
      <c r="BQ62" s="16" t="s">
        <v>412</v>
      </c>
      <c r="BS62" s="16">
        <v>2</v>
      </c>
      <c r="BT62" s="16" t="str" cm="1">
        <f t="array" aca="1" ref="BT62" ca="1">INDIRECT(BP62&amp;BQ62&amp;4,TRUE)</f>
        <v>教職員は、協議会からの意見を重視し、それをふまえた学校運営を行っている</v>
      </c>
      <c r="BV62" s="28"/>
      <c r="BW62" s="32"/>
      <c r="BX62" s="32"/>
      <c r="BY62" s="32"/>
      <c r="BZ62" s="62"/>
      <c r="CA62" s="62"/>
      <c r="CB62" s="62"/>
      <c r="CC62" s="62"/>
      <c r="CJ62" s="33"/>
    </row>
    <row r="63" spans="1:132" ht="18" customHeight="1" outlineLevel="1">
      <c r="B63" s="215" t="s">
        <v>17</v>
      </c>
      <c r="C63" s="112">
        <v>6</v>
      </c>
      <c r="D63" s="205" t="s">
        <v>202</v>
      </c>
      <c r="E63" s="6"/>
      <c r="F63" s="6"/>
      <c r="G63" s="6"/>
      <c r="H63" s="6"/>
      <c r="I63" s="6"/>
      <c r="J63" s="6"/>
      <c r="K63" s="6"/>
      <c r="L63" s="6"/>
      <c r="M63" s="6"/>
      <c r="N63" s="6"/>
      <c r="O63" s="6"/>
      <c r="P63" s="6"/>
      <c r="Q63" s="6"/>
      <c r="R63" s="6"/>
      <c r="S63" s="6"/>
      <c r="T63" s="6"/>
      <c r="U63" s="6"/>
      <c r="V63" s="6"/>
      <c r="W63" s="6"/>
      <c r="X63" s="6"/>
      <c r="Y63" s="6"/>
      <c r="Z63" s="6"/>
      <c r="AA63" s="6"/>
      <c r="AB63" s="6"/>
      <c r="AC63" s="234"/>
      <c r="AD63" s="322">
        <f ca="1">INDIRECT(BP63&amp;BQ63&amp;BS63)</f>
        <v>1</v>
      </c>
      <c r="AE63" s="323"/>
      <c r="AF63" s="323"/>
      <c r="AG63" s="324"/>
      <c r="AH63" s="328">
        <f t="shared" ca="1" si="0"/>
        <v>1.4577259475218707</v>
      </c>
      <c r="AI63" s="329"/>
      <c r="AJ63" s="329"/>
      <c r="AK63" s="330"/>
      <c r="AL63" s="328">
        <f t="shared" ca="1" si="1"/>
        <v>1.4577259475218707</v>
      </c>
      <c r="AM63" s="329"/>
      <c r="AN63" s="329"/>
      <c r="AO63" s="330"/>
      <c r="AP63" s="322">
        <v>0.98542274052478129</v>
      </c>
      <c r="AQ63" s="323"/>
      <c r="AR63" s="323"/>
      <c r="AS63" s="324"/>
      <c r="AT63" s="322">
        <v>0.98542274052478129</v>
      </c>
      <c r="AU63" s="323"/>
      <c r="AV63" s="323"/>
      <c r="AW63" s="324"/>
      <c r="AX63" s="322">
        <v>0.98542274052478129</v>
      </c>
      <c r="AY63" s="323"/>
      <c r="AZ63" s="323"/>
      <c r="BA63" s="324"/>
      <c r="BB63" s="322">
        <f t="shared" ca="1" si="2"/>
        <v>1</v>
      </c>
      <c r="BC63" s="323"/>
      <c r="BD63" s="323"/>
      <c r="BE63" s="324"/>
      <c r="BF63" s="41"/>
      <c r="BG63" s="41"/>
      <c r="BH63" s="41"/>
      <c r="BI63" s="41"/>
      <c r="BJ63" s="41"/>
      <c r="BK63" s="41"/>
      <c r="BL63" s="41"/>
      <c r="BM63" s="42"/>
      <c r="BN63" s="250"/>
      <c r="BO63" s="16"/>
      <c r="BP63" s="16" t="s">
        <v>463</v>
      </c>
      <c r="BQ63" s="16" t="s">
        <v>413</v>
      </c>
      <c r="BS63" s="16">
        <v>2</v>
      </c>
      <c r="BT63" s="16" t="str" cm="1">
        <f t="array" aca="1" ref="BT63" ca="1">INDIRECT(BP63&amp;BQ63&amp;4,TRUE)</f>
        <v>協議会やその構成メンバーにも、よりよい学校づくりをすすめる自覚がある</v>
      </c>
      <c r="BV63" s="28"/>
      <c r="BW63" s="32"/>
      <c r="BX63" s="32"/>
      <c r="BY63" s="32"/>
      <c r="BZ63" s="62"/>
      <c r="CA63" s="62"/>
      <c r="CB63" s="62"/>
      <c r="CC63" s="62"/>
      <c r="CJ63" s="33"/>
    </row>
    <row r="64" spans="1:132" ht="18" customHeight="1" outlineLevel="1">
      <c r="B64" s="225" t="s">
        <v>22</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236"/>
      <c r="AD64" s="325">
        <f ca="1">AVERAGE(AD65:AD68)</f>
        <v>0.89423076923076938</v>
      </c>
      <c r="AE64" s="326"/>
      <c r="AF64" s="326"/>
      <c r="AG64" s="327"/>
      <c r="AH64" s="316">
        <f t="shared" ca="1" si="0"/>
        <v>4.4376541825521532</v>
      </c>
      <c r="AI64" s="317"/>
      <c r="AJ64" s="317"/>
      <c r="AK64" s="318"/>
      <c r="AL64" s="316">
        <f t="shared" ca="1" si="1"/>
        <v>4.4376541825521532</v>
      </c>
      <c r="AM64" s="317"/>
      <c r="AN64" s="317"/>
      <c r="AO64" s="318"/>
      <c r="AP64" s="325">
        <v>0.84985422740524785</v>
      </c>
      <c r="AQ64" s="326"/>
      <c r="AR64" s="326"/>
      <c r="AS64" s="327"/>
      <c r="AT64" s="325">
        <v>0.84985422740524785</v>
      </c>
      <c r="AU64" s="326"/>
      <c r="AV64" s="326"/>
      <c r="AW64" s="327"/>
      <c r="AX64" s="325">
        <v>0.84985422740524785</v>
      </c>
      <c r="AY64" s="326"/>
      <c r="AZ64" s="326"/>
      <c r="BA64" s="327"/>
      <c r="BB64" s="325">
        <f t="shared" ca="1" si="2"/>
        <v>0.89423076923076938</v>
      </c>
      <c r="BC64" s="326"/>
      <c r="BD64" s="326"/>
      <c r="BE64" s="327"/>
      <c r="BF64" s="228" t="str">
        <f>B64</f>
        <v>対等性</v>
      </c>
      <c r="BG64" s="41"/>
      <c r="BH64" s="41"/>
      <c r="BI64" s="41"/>
      <c r="BJ64" s="41"/>
      <c r="BK64" s="41"/>
      <c r="BL64" s="41"/>
      <c r="BM64" s="42"/>
      <c r="BN64" s="245"/>
      <c r="BO64" s="16"/>
      <c r="BW64" s="32"/>
      <c r="BX64" s="32"/>
      <c r="BY64" s="32"/>
      <c r="BZ64" s="62"/>
      <c r="CA64" s="62"/>
      <c r="CB64" s="62"/>
      <c r="CC64" s="62"/>
    </row>
    <row r="65" spans="2:88" ht="18" customHeight="1" outlineLevel="1">
      <c r="B65" s="215" t="s">
        <v>17</v>
      </c>
      <c r="C65" s="112">
        <v>7</v>
      </c>
      <c r="D65" s="205" t="s">
        <v>23</v>
      </c>
      <c r="E65" s="6"/>
      <c r="F65" s="6"/>
      <c r="G65" s="6"/>
      <c r="H65" s="6"/>
      <c r="I65" s="6"/>
      <c r="J65" s="6"/>
      <c r="K65" s="6"/>
      <c r="L65" s="6"/>
      <c r="M65" s="6"/>
      <c r="N65" s="6"/>
      <c r="O65" s="6"/>
      <c r="P65" s="6"/>
      <c r="Q65" s="6"/>
      <c r="R65" s="6"/>
      <c r="S65" s="6"/>
      <c r="T65" s="6"/>
      <c r="U65" s="6"/>
      <c r="V65" s="6"/>
      <c r="W65" s="6"/>
      <c r="X65" s="6"/>
      <c r="Y65" s="6"/>
      <c r="Z65" s="6"/>
      <c r="AA65" s="6"/>
      <c r="AB65" s="6"/>
      <c r="AC65" s="234"/>
      <c r="AD65" s="322">
        <f ca="1">INDIRECT(BP65&amp;BQ65&amp;BS65)</f>
        <v>0.80769230769230771</v>
      </c>
      <c r="AE65" s="323"/>
      <c r="AF65" s="323"/>
      <c r="AG65" s="324"/>
      <c r="AH65" s="328">
        <f t="shared" ca="1" si="0"/>
        <v>-1.4465126710024645</v>
      </c>
      <c r="AI65" s="329"/>
      <c r="AJ65" s="329"/>
      <c r="AK65" s="330"/>
      <c r="AL65" s="328">
        <f t="shared" ca="1" si="1"/>
        <v>-1.4465126710024645</v>
      </c>
      <c r="AM65" s="329"/>
      <c r="AN65" s="329"/>
      <c r="AO65" s="330"/>
      <c r="AP65" s="322">
        <v>0.82215743440233235</v>
      </c>
      <c r="AQ65" s="323"/>
      <c r="AR65" s="323"/>
      <c r="AS65" s="324"/>
      <c r="AT65" s="322">
        <v>0.82215743440233235</v>
      </c>
      <c r="AU65" s="323"/>
      <c r="AV65" s="323"/>
      <c r="AW65" s="324"/>
      <c r="AX65" s="322">
        <v>0.82215743440233235</v>
      </c>
      <c r="AY65" s="323"/>
      <c r="AZ65" s="323"/>
      <c r="BA65" s="324"/>
      <c r="BB65" s="322">
        <f t="shared" ca="1" si="2"/>
        <v>0.80769230769230771</v>
      </c>
      <c r="BC65" s="323"/>
      <c r="BD65" s="323"/>
      <c r="BE65" s="324"/>
      <c r="BF65" s="41"/>
      <c r="BG65" s="41"/>
      <c r="BH65" s="41"/>
      <c r="BI65" s="41"/>
      <c r="BJ65" s="41"/>
      <c r="BK65" s="41"/>
      <c r="BL65" s="41"/>
      <c r="BM65" s="42"/>
      <c r="BN65" s="250"/>
      <c r="BO65" s="16"/>
      <c r="BP65" s="16" t="s">
        <v>463</v>
      </c>
      <c r="BQ65" s="16" t="s">
        <v>414</v>
      </c>
      <c r="BS65" s="16">
        <v>2</v>
      </c>
      <c r="BT65" s="16" t="str" cm="1">
        <f t="array" aca="1" ref="BT65" ca="1">INDIRECT(BP65&amp;BQ65&amp;4,TRUE)</f>
        <v>地域住民側からの意見や提案が持ち込まれることがある</v>
      </c>
      <c r="BV65" s="28"/>
      <c r="BW65" s="32"/>
      <c r="BX65" s="32"/>
      <c r="BY65" s="32"/>
      <c r="BZ65" s="62"/>
      <c r="CA65" s="62"/>
      <c r="CB65" s="62"/>
      <c r="CC65" s="62"/>
      <c r="CJ65" s="33"/>
    </row>
    <row r="66" spans="2:88" ht="18" customHeight="1" outlineLevel="1">
      <c r="B66" s="217" t="s">
        <v>17</v>
      </c>
      <c r="C66" s="46">
        <v>8</v>
      </c>
      <c r="D66" s="206" t="s">
        <v>24</v>
      </c>
      <c r="E66" s="4"/>
      <c r="F66" s="4"/>
      <c r="G66" s="4"/>
      <c r="H66" s="4"/>
      <c r="I66" s="4"/>
      <c r="J66" s="4"/>
      <c r="K66" s="4"/>
      <c r="L66" s="4"/>
      <c r="M66" s="4"/>
      <c r="N66" s="4"/>
      <c r="O66" s="4"/>
      <c r="P66" s="4"/>
      <c r="Q66" s="4"/>
      <c r="R66" s="4"/>
      <c r="S66" s="4"/>
      <c r="T66" s="4"/>
      <c r="U66" s="4"/>
      <c r="V66" s="4"/>
      <c r="W66" s="4"/>
      <c r="X66" s="4"/>
      <c r="Y66" s="4"/>
      <c r="Z66" s="4"/>
      <c r="AA66" s="4"/>
      <c r="AB66" s="4"/>
      <c r="AC66" s="235"/>
      <c r="AD66" s="322">
        <f ca="1">INDIRECT(BP66&amp;BQ66&amp;BS66)</f>
        <v>0.92307692307692313</v>
      </c>
      <c r="AE66" s="323"/>
      <c r="AF66" s="323"/>
      <c r="AG66" s="324"/>
      <c r="AH66" s="328">
        <f t="shared" ca="1" si="0"/>
        <v>17.963668984077152</v>
      </c>
      <c r="AI66" s="329"/>
      <c r="AJ66" s="329"/>
      <c r="AK66" s="330"/>
      <c r="AL66" s="328">
        <f t="shared" ca="1" si="1"/>
        <v>17.963668984077152</v>
      </c>
      <c r="AM66" s="329"/>
      <c r="AN66" s="329"/>
      <c r="AO66" s="330"/>
      <c r="AP66" s="322">
        <v>0.7434402332361516</v>
      </c>
      <c r="AQ66" s="323"/>
      <c r="AR66" s="323"/>
      <c r="AS66" s="324"/>
      <c r="AT66" s="322">
        <v>0.7434402332361516</v>
      </c>
      <c r="AU66" s="323"/>
      <c r="AV66" s="323"/>
      <c r="AW66" s="324"/>
      <c r="AX66" s="322">
        <v>0.7434402332361516</v>
      </c>
      <c r="AY66" s="323"/>
      <c r="AZ66" s="323"/>
      <c r="BA66" s="324"/>
      <c r="BB66" s="322">
        <f t="shared" ca="1" si="2"/>
        <v>0.92307692307692313</v>
      </c>
      <c r="BC66" s="323"/>
      <c r="BD66" s="323"/>
      <c r="BE66" s="324"/>
      <c r="BF66" s="41"/>
      <c r="BG66" s="41"/>
      <c r="BH66" s="41"/>
      <c r="BI66" s="41"/>
      <c r="BJ66" s="41"/>
      <c r="BK66" s="41"/>
      <c r="BL66" s="41"/>
      <c r="BM66" s="42"/>
      <c r="BN66" s="250"/>
      <c r="BO66" s="16"/>
      <c r="BP66" s="16" t="s">
        <v>463</v>
      </c>
      <c r="BQ66" s="16" t="s">
        <v>416</v>
      </c>
      <c r="BS66" s="16">
        <v>2</v>
      </c>
      <c r="BT66" s="16" t="str" cm="1">
        <f t="array" aca="1" ref="BT66" ca="1">INDIRECT(BP66&amp;BQ66&amp;4,TRUE)</f>
        <v>子どもの意見を反映させる機会や仕組みがある</v>
      </c>
      <c r="BV66" s="28"/>
      <c r="BW66" s="32"/>
      <c r="BX66" s="32"/>
      <c r="BY66" s="32"/>
      <c r="BZ66" s="62"/>
      <c r="CA66" s="62"/>
      <c r="CB66" s="62"/>
      <c r="CC66" s="62"/>
      <c r="CJ66" s="33"/>
    </row>
    <row r="67" spans="2:88" ht="18" customHeight="1" outlineLevel="1">
      <c r="B67" s="215" t="s">
        <v>17</v>
      </c>
      <c r="C67" s="112">
        <v>9</v>
      </c>
      <c r="D67" s="205" t="s">
        <v>209</v>
      </c>
      <c r="E67" s="6"/>
      <c r="F67" s="6"/>
      <c r="G67" s="6"/>
      <c r="H67" s="6"/>
      <c r="I67" s="6"/>
      <c r="J67" s="6"/>
      <c r="K67" s="6"/>
      <c r="L67" s="6"/>
      <c r="M67" s="6"/>
      <c r="N67" s="6"/>
      <c r="O67" s="6"/>
      <c r="P67" s="6"/>
      <c r="Q67" s="6"/>
      <c r="R67" s="6"/>
      <c r="S67" s="6"/>
      <c r="T67" s="6"/>
      <c r="U67" s="6"/>
      <c r="V67" s="6"/>
      <c r="W67" s="6"/>
      <c r="X67" s="6"/>
      <c r="Y67" s="6"/>
      <c r="Z67" s="6"/>
      <c r="AA67" s="6"/>
      <c r="AB67" s="6"/>
      <c r="AC67" s="234"/>
      <c r="AD67" s="322">
        <f ca="1">INDIRECT(BP67&amp;BQ67&amp;BS67)</f>
        <v>0.92307692307692313</v>
      </c>
      <c r="AE67" s="323"/>
      <c r="AF67" s="323"/>
      <c r="AG67" s="324"/>
      <c r="AH67" s="328">
        <f t="shared" ca="1" si="0"/>
        <v>3.9694998878672449</v>
      </c>
      <c r="AI67" s="329"/>
      <c r="AJ67" s="329"/>
      <c r="AK67" s="330"/>
      <c r="AL67" s="328">
        <f t="shared" ca="1" si="1"/>
        <v>3.9694998878672449</v>
      </c>
      <c r="AM67" s="329"/>
      <c r="AN67" s="329"/>
      <c r="AO67" s="330"/>
      <c r="AP67" s="322">
        <v>0.88338192419825068</v>
      </c>
      <c r="AQ67" s="323"/>
      <c r="AR67" s="323"/>
      <c r="AS67" s="324"/>
      <c r="AT67" s="322">
        <v>0.88338192419825068</v>
      </c>
      <c r="AU67" s="323"/>
      <c r="AV67" s="323"/>
      <c r="AW67" s="324"/>
      <c r="AX67" s="322">
        <v>0.88338192419825068</v>
      </c>
      <c r="AY67" s="323"/>
      <c r="AZ67" s="323"/>
      <c r="BA67" s="324"/>
      <c r="BB67" s="322">
        <f t="shared" ca="1" si="2"/>
        <v>0.92307692307692313</v>
      </c>
      <c r="BC67" s="323"/>
      <c r="BD67" s="323"/>
      <c r="BE67" s="324"/>
      <c r="BF67" s="41"/>
      <c r="BG67" s="41"/>
      <c r="BH67" s="41"/>
      <c r="BI67" s="41"/>
      <c r="BJ67" s="41"/>
      <c r="BK67" s="41"/>
      <c r="BL67" s="41"/>
      <c r="BM67" s="42"/>
      <c r="BN67" s="250"/>
      <c r="BO67" s="16"/>
      <c r="BP67" s="16" t="s">
        <v>463</v>
      </c>
      <c r="BQ67" s="16" t="s">
        <v>502</v>
      </c>
      <c r="BS67" s="16">
        <v>2</v>
      </c>
      <c r="BT67" s="16" t="str" cm="1">
        <f t="array" aca="1" ref="BT67" ca="1">INDIRECT(BP67&amp;BQ67&amp;4,TRUE)</f>
        <v>議論は、特定の人の意見に左右されることはない</v>
      </c>
      <c r="BV67" s="28"/>
      <c r="BW67" s="32"/>
      <c r="BX67" s="32"/>
      <c r="BY67" s="32"/>
      <c r="BZ67" s="62"/>
      <c r="CA67" s="62"/>
      <c r="CB67" s="62"/>
      <c r="CC67" s="62"/>
      <c r="CJ67" s="33"/>
    </row>
    <row r="68" spans="2:88" ht="18" customHeight="1" outlineLevel="1">
      <c r="B68" s="221" t="s">
        <v>17</v>
      </c>
      <c r="C68" s="109">
        <v>10</v>
      </c>
      <c r="D68" s="206" t="s">
        <v>203</v>
      </c>
      <c r="E68" s="4"/>
      <c r="F68" s="4"/>
      <c r="G68" s="4"/>
      <c r="H68" s="4"/>
      <c r="I68" s="4"/>
      <c r="J68" s="4"/>
      <c r="K68" s="4"/>
      <c r="L68" s="4"/>
      <c r="M68" s="4"/>
      <c r="N68" s="4"/>
      <c r="O68" s="4"/>
      <c r="P68" s="4"/>
      <c r="Q68" s="4"/>
      <c r="R68" s="4"/>
      <c r="S68" s="4"/>
      <c r="T68" s="4"/>
      <c r="U68" s="4"/>
      <c r="V68" s="4"/>
      <c r="W68" s="4"/>
      <c r="X68" s="4"/>
      <c r="Y68" s="4"/>
      <c r="Z68" s="4"/>
      <c r="AA68" s="4"/>
      <c r="AB68" s="4"/>
      <c r="AC68" s="235"/>
      <c r="AD68" s="322">
        <f ca="1">INDIRECT(BP68&amp;BQ68&amp;BS68)</f>
        <v>0.92307692307692313</v>
      </c>
      <c r="AE68" s="323"/>
      <c r="AF68" s="323"/>
      <c r="AG68" s="324"/>
      <c r="AH68" s="328">
        <f t="shared" ca="1" si="0"/>
        <v>-2.7360394707333424</v>
      </c>
      <c r="AI68" s="329"/>
      <c r="AJ68" s="329"/>
      <c r="AK68" s="330"/>
      <c r="AL68" s="328">
        <f t="shared" ca="1" si="1"/>
        <v>-2.7360394707333424</v>
      </c>
      <c r="AM68" s="329"/>
      <c r="AN68" s="329"/>
      <c r="AO68" s="330"/>
      <c r="AP68" s="322">
        <v>0.95043731778425655</v>
      </c>
      <c r="AQ68" s="323"/>
      <c r="AR68" s="323"/>
      <c r="AS68" s="324"/>
      <c r="AT68" s="322">
        <v>0.95043731778425655</v>
      </c>
      <c r="AU68" s="323"/>
      <c r="AV68" s="323"/>
      <c r="AW68" s="324"/>
      <c r="AX68" s="322">
        <v>0.95043731778425655</v>
      </c>
      <c r="AY68" s="323"/>
      <c r="AZ68" s="323"/>
      <c r="BA68" s="324"/>
      <c r="BB68" s="322">
        <f t="shared" ca="1" si="2"/>
        <v>0.92307692307692313</v>
      </c>
      <c r="BC68" s="323"/>
      <c r="BD68" s="323"/>
      <c r="BE68" s="324"/>
      <c r="BF68" s="41"/>
      <c r="BG68" s="41"/>
      <c r="BH68" s="41"/>
      <c r="BI68" s="41"/>
      <c r="BJ68" s="41"/>
      <c r="BK68" s="41"/>
      <c r="BL68" s="41"/>
      <c r="BM68" s="42"/>
      <c r="BN68" s="250"/>
      <c r="BO68" s="16"/>
      <c r="BP68" s="16" t="s">
        <v>463</v>
      </c>
      <c r="BQ68" s="16" t="s">
        <v>418</v>
      </c>
      <c r="BS68" s="16">
        <v>2</v>
      </c>
      <c r="BT68" s="16" t="str" cm="1">
        <f t="array" aca="1" ref="BT68" ca="1">INDIRECT(BP68&amp;BQ68&amp;4,TRUE)</f>
        <v>協議会内は、忌憚なく意見を出し合える雰囲気がある</v>
      </c>
      <c r="BV68" s="28"/>
      <c r="BW68" s="32"/>
      <c r="BX68" s="32"/>
      <c r="BY68" s="32"/>
      <c r="BZ68" s="62"/>
      <c r="CA68" s="62"/>
      <c r="CB68" s="62"/>
      <c r="CC68" s="62"/>
      <c r="CJ68" s="33"/>
    </row>
    <row r="69" spans="2:88" ht="18" customHeight="1" outlineLevel="1">
      <c r="B69" s="226" t="s">
        <v>25</v>
      </c>
      <c r="C69" s="104"/>
      <c r="D69" s="207"/>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237"/>
      <c r="AD69" s="325">
        <f ca="1">AVERAGE(AD70:AD73)</f>
        <v>0.90384615384615397</v>
      </c>
      <c r="AE69" s="326"/>
      <c r="AF69" s="326"/>
      <c r="AG69" s="327"/>
      <c r="AH69" s="316">
        <f t="shared" ca="1" si="0"/>
        <v>-0.14016595649247732</v>
      </c>
      <c r="AI69" s="317"/>
      <c r="AJ69" s="317"/>
      <c r="AK69" s="318"/>
      <c r="AL69" s="316">
        <f t="shared" ca="1" si="1"/>
        <v>-0.14016595649247732</v>
      </c>
      <c r="AM69" s="317"/>
      <c r="AN69" s="317"/>
      <c r="AO69" s="318"/>
      <c r="AP69" s="325">
        <v>0.90524781341107874</v>
      </c>
      <c r="AQ69" s="326"/>
      <c r="AR69" s="326"/>
      <c r="AS69" s="327"/>
      <c r="AT69" s="325">
        <v>0.90524781341107896</v>
      </c>
      <c r="AU69" s="326"/>
      <c r="AV69" s="326"/>
      <c r="AW69" s="327"/>
      <c r="AX69" s="325">
        <v>0.90524781341107874</v>
      </c>
      <c r="AY69" s="326"/>
      <c r="AZ69" s="326"/>
      <c r="BA69" s="327"/>
      <c r="BB69" s="325">
        <f t="shared" ca="1" si="2"/>
        <v>0.90384615384615397</v>
      </c>
      <c r="BC69" s="326"/>
      <c r="BD69" s="326"/>
      <c r="BE69" s="327"/>
      <c r="BF69" s="228" t="str">
        <f>B69</f>
        <v>持続性</v>
      </c>
      <c r="BG69" s="41"/>
      <c r="BH69" s="41"/>
      <c r="BI69" s="41"/>
      <c r="BJ69" s="41"/>
      <c r="BK69" s="41"/>
      <c r="BL69" s="41"/>
      <c r="BM69" s="42"/>
      <c r="BN69" s="245"/>
      <c r="BO69" s="16"/>
      <c r="BW69" s="32"/>
      <c r="BX69" s="32"/>
      <c r="BY69" s="32"/>
      <c r="BZ69" s="62"/>
      <c r="CA69" s="62"/>
      <c r="CB69" s="62"/>
      <c r="CC69" s="62"/>
    </row>
    <row r="70" spans="2:88" ht="18" customHeight="1" outlineLevel="1">
      <c r="B70" s="222" t="s">
        <v>17</v>
      </c>
      <c r="C70" s="116">
        <v>11</v>
      </c>
      <c r="D70" s="206" t="s">
        <v>210</v>
      </c>
      <c r="E70" s="4"/>
      <c r="F70" s="4"/>
      <c r="G70" s="4"/>
      <c r="H70" s="4"/>
      <c r="I70" s="4"/>
      <c r="J70" s="4"/>
      <c r="K70" s="4"/>
      <c r="L70" s="4"/>
      <c r="M70" s="4"/>
      <c r="N70" s="4"/>
      <c r="O70" s="4"/>
      <c r="P70" s="4"/>
      <c r="Q70" s="4"/>
      <c r="R70" s="4"/>
      <c r="S70" s="4"/>
      <c r="T70" s="4"/>
      <c r="U70" s="4"/>
      <c r="V70" s="4"/>
      <c r="W70" s="4"/>
      <c r="X70" s="4"/>
      <c r="Y70" s="4"/>
      <c r="Z70" s="4"/>
      <c r="AA70" s="4"/>
      <c r="AB70" s="4"/>
      <c r="AC70" s="235"/>
      <c r="AD70" s="322">
        <f ca="1">INDIRECT(BP70&amp;BQ70&amp;BS70)</f>
        <v>0.76923076923076927</v>
      </c>
      <c r="AE70" s="323"/>
      <c r="AF70" s="323"/>
      <c r="AG70" s="324"/>
      <c r="AH70" s="328">
        <f t="shared" ca="1" si="0"/>
        <v>-13.455931823278755</v>
      </c>
      <c r="AI70" s="329"/>
      <c r="AJ70" s="329"/>
      <c r="AK70" s="330"/>
      <c r="AL70" s="328">
        <f t="shared" ca="1" si="1"/>
        <v>-13.455931823278755</v>
      </c>
      <c r="AM70" s="329"/>
      <c r="AN70" s="329"/>
      <c r="AO70" s="330"/>
      <c r="AP70" s="322">
        <v>0.90379008746355682</v>
      </c>
      <c r="AQ70" s="323"/>
      <c r="AR70" s="323"/>
      <c r="AS70" s="324"/>
      <c r="AT70" s="322">
        <v>0.90379008746355682</v>
      </c>
      <c r="AU70" s="323"/>
      <c r="AV70" s="323"/>
      <c r="AW70" s="324"/>
      <c r="AX70" s="322">
        <v>0.90379008746355682</v>
      </c>
      <c r="AY70" s="323"/>
      <c r="AZ70" s="323"/>
      <c r="BA70" s="324"/>
      <c r="BB70" s="322">
        <f t="shared" ca="1" si="2"/>
        <v>0.76923076923076927</v>
      </c>
      <c r="BC70" s="323"/>
      <c r="BD70" s="323"/>
      <c r="BE70" s="324"/>
      <c r="BF70" s="41"/>
      <c r="BG70" s="41"/>
      <c r="BH70" s="41"/>
      <c r="BI70" s="41"/>
      <c r="BJ70" s="41"/>
      <c r="BK70" s="41"/>
      <c r="BL70" s="41"/>
      <c r="BM70" s="42"/>
      <c r="BN70" s="250"/>
      <c r="BO70" s="16"/>
      <c r="BP70" s="16" t="s">
        <v>463</v>
      </c>
      <c r="BQ70" s="16" t="s">
        <v>419</v>
      </c>
      <c r="BS70" s="16">
        <v>2</v>
      </c>
      <c r="BT70" s="16" t="str" cm="1">
        <f t="array" aca="1" ref="BT70" ca="1">INDIRECT(BP70&amp;BQ70&amp;4,TRUE)</f>
        <v>学校運営協議会の役割や運営について、委員全員で確認し合えている</v>
      </c>
      <c r="BV70" s="28"/>
      <c r="BW70" s="32"/>
      <c r="BX70" s="32"/>
      <c r="BY70" s="32"/>
      <c r="BZ70" s="62"/>
      <c r="CA70" s="62"/>
      <c r="CB70" s="62"/>
      <c r="CC70" s="62"/>
      <c r="CJ70" s="33"/>
    </row>
    <row r="71" spans="2:88" ht="18" customHeight="1" outlineLevel="1">
      <c r="B71" s="215" t="s">
        <v>17</v>
      </c>
      <c r="C71" s="112">
        <v>12</v>
      </c>
      <c r="D71" s="208" t="s">
        <v>193</v>
      </c>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238"/>
      <c r="AD71" s="322">
        <f ca="1">INDIRECT(BP71&amp;BQ71&amp;BS71)</f>
        <v>0.92307692307692313</v>
      </c>
      <c r="AE71" s="323"/>
      <c r="AF71" s="323"/>
      <c r="AG71" s="324"/>
      <c r="AH71" s="328">
        <f t="shared" ca="1" si="0"/>
        <v>1.3455931823278866</v>
      </c>
      <c r="AI71" s="329"/>
      <c r="AJ71" s="329"/>
      <c r="AK71" s="330"/>
      <c r="AL71" s="328">
        <f t="shared" ca="1" si="1"/>
        <v>1.3455931823278866</v>
      </c>
      <c r="AM71" s="329"/>
      <c r="AN71" s="329"/>
      <c r="AO71" s="330"/>
      <c r="AP71" s="322">
        <v>0.90962099125364426</v>
      </c>
      <c r="AQ71" s="323"/>
      <c r="AR71" s="323"/>
      <c r="AS71" s="324"/>
      <c r="AT71" s="322">
        <v>0.90962099125364426</v>
      </c>
      <c r="AU71" s="323"/>
      <c r="AV71" s="323"/>
      <c r="AW71" s="324"/>
      <c r="AX71" s="322">
        <v>0.90962099125364426</v>
      </c>
      <c r="AY71" s="323"/>
      <c r="AZ71" s="323"/>
      <c r="BA71" s="324"/>
      <c r="BB71" s="322">
        <f t="shared" ca="1" si="2"/>
        <v>0.92307692307692313</v>
      </c>
      <c r="BC71" s="323"/>
      <c r="BD71" s="323"/>
      <c r="BE71" s="324"/>
      <c r="BF71" s="41"/>
      <c r="BG71" s="41"/>
      <c r="BH71" s="41"/>
      <c r="BI71" s="41"/>
      <c r="BJ71" s="41"/>
      <c r="BK71" s="41"/>
      <c r="BL71" s="41"/>
      <c r="BM71" s="42"/>
      <c r="BN71" s="250"/>
      <c r="BO71" s="16"/>
      <c r="BP71" s="16" t="s">
        <v>463</v>
      </c>
      <c r="BQ71" s="16" t="s">
        <v>420</v>
      </c>
      <c r="BS71" s="16">
        <v>2</v>
      </c>
      <c r="BT71" s="16" t="str" cm="1">
        <f t="array" aca="1" ref="BT71" ca="1">INDIRECT(BP71&amp;BQ71&amp;4,TRUE)</f>
        <v>学校、家庭、地域全体で育てたい子ども像が共有されている</v>
      </c>
      <c r="BV71" s="28"/>
      <c r="BW71" s="32"/>
      <c r="BX71" s="32"/>
      <c r="BY71" s="32"/>
      <c r="BZ71" s="62"/>
      <c r="CA71" s="62"/>
      <c r="CB71" s="62"/>
      <c r="CC71" s="62"/>
      <c r="CJ71" s="33"/>
    </row>
    <row r="72" spans="2:88" ht="18" customHeight="1" outlineLevel="1">
      <c r="B72" s="217" t="s">
        <v>17</v>
      </c>
      <c r="C72" s="46">
        <v>13</v>
      </c>
      <c r="D72" s="209" t="s">
        <v>26</v>
      </c>
      <c r="E72" s="5"/>
      <c r="F72" s="5"/>
      <c r="G72" s="5"/>
      <c r="H72" s="5"/>
      <c r="I72" s="5"/>
      <c r="J72" s="5"/>
      <c r="K72" s="5"/>
      <c r="L72" s="5"/>
      <c r="M72" s="5"/>
      <c r="N72" s="5"/>
      <c r="O72" s="5"/>
      <c r="P72" s="5"/>
      <c r="Q72" s="5"/>
      <c r="R72" s="5"/>
      <c r="S72" s="5"/>
      <c r="T72" s="5"/>
      <c r="U72" s="5"/>
      <c r="V72" s="5"/>
      <c r="W72" s="5"/>
      <c r="X72" s="5"/>
      <c r="Y72" s="5"/>
      <c r="Z72" s="5"/>
      <c r="AA72" s="5"/>
      <c r="AB72" s="5"/>
      <c r="AC72" s="239"/>
      <c r="AD72" s="322">
        <f ca="1">INDIRECT(BP72&amp;BQ72&amp;BS72)</f>
        <v>1</v>
      </c>
      <c r="AE72" s="323"/>
      <c r="AF72" s="323"/>
      <c r="AG72" s="324"/>
      <c r="AH72" s="328">
        <f t="shared" ca="1" si="0"/>
        <v>7.2886297376093312</v>
      </c>
      <c r="AI72" s="329"/>
      <c r="AJ72" s="329"/>
      <c r="AK72" s="330"/>
      <c r="AL72" s="328">
        <f t="shared" ca="1" si="1"/>
        <v>7.2886297376093312</v>
      </c>
      <c r="AM72" s="329"/>
      <c r="AN72" s="329"/>
      <c r="AO72" s="330"/>
      <c r="AP72" s="322">
        <v>0.92711370262390669</v>
      </c>
      <c r="AQ72" s="323"/>
      <c r="AR72" s="323"/>
      <c r="AS72" s="324"/>
      <c r="AT72" s="322">
        <v>0.92711370262390669</v>
      </c>
      <c r="AU72" s="323"/>
      <c r="AV72" s="323"/>
      <c r="AW72" s="324"/>
      <c r="AX72" s="322">
        <v>0.92711370262390669</v>
      </c>
      <c r="AY72" s="323"/>
      <c r="AZ72" s="323"/>
      <c r="BA72" s="324"/>
      <c r="BB72" s="322">
        <f t="shared" ca="1" si="2"/>
        <v>1</v>
      </c>
      <c r="BC72" s="323"/>
      <c r="BD72" s="323"/>
      <c r="BE72" s="324"/>
      <c r="BF72" s="41"/>
      <c r="BG72" s="41"/>
      <c r="BH72" s="41"/>
      <c r="BI72" s="41"/>
      <c r="BJ72" s="41"/>
      <c r="BK72" s="41"/>
      <c r="BL72" s="41"/>
      <c r="BM72" s="42"/>
      <c r="BN72" s="250"/>
      <c r="BO72" s="16"/>
      <c r="BP72" s="16" t="s">
        <v>463</v>
      </c>
      <c r="BQ72" s="16" t="s">
        <v>421</v>
      </c>
      <c r="BS72" s="16">
        <v>2</v>
      </c>
      <c r="BT72" s="16" t="str" cm="1">
        <f t="array" aca="1" ref="BT72" ca="1">INDIRECT(BP72&amp;BQ72&amp;4,TRUE)</f>
        <v>校長等、教職員の異動に関わらず、継続して議論ができる体制がある</v>
      </c>
      <c r="BV72" s="28"/>
      <c r="BW72" s="32"/>
      <c r="BX72" s="32"/>
      <c r="BY72" s="32"/>
      <c r="BZ72" s="62"/>
      <c r="CA72" s="62"/>
      <c r="CB72" s="62"/>
      <c r="CC72" s="62"/>
      <c r="CJ72" s="33"/>
    </row>
    <row r="73" spans="2:88" ht="18" customHeight="1" outlineLevel="1">
      <c r="B73" s="215" t="s">
        <v>17</v>
      </c>
      <c r="C73" s="112">
        <v>14</v>
      </c>
      <c r="D73" s="208" t="s">
        <v>27</v>
      </c>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238"/>
      <c r="AD73" s="322">
        <f ca="1">INDIRECT(BP73&amp;BQ73&amp;BS73)</f>
        <v>0.92307692307692313</v>
      </c>
      <c r="AE73" s="323"/>
      <c r="AF73" s="323"/>
      <c r="AG73" s="324"/>
      <c r="AH73" s="328">
        <f t="shared" ca="1" si="0"/>
        <v>4.2610450773716169</v>
      </c>
      <c r="AI73" s="329"/>
      <c r="AJ73" s="329"/>
      <c r="AK73" s="330"/>
      <c r="AL73" s="328">
        <f t="shared" ca="1" si="1"/>
        <v>4.2610450773716169</v>
      </c>
      <c r="AM73" s="329"/>
      <c r="AN73" s="329"/>
      <c r="AO73" s="330"/>
      <c r="AP73" s="322">
        <v>0.88046647230320696</v>
      </c>
      <c r="AQ73" s="323"/>
      <c r="AR73" s="323"/>
      <c r="AS73" s="324"/>
      <c r="AT73" s="322">
        <v>0.88046647230320696</v>
      </c>
      <c r="AU73" s="323"/>
      <c r="AV73" s="323"/>
      <c r="AW73" s="324"/>
      <c r="AX73" s="322">
        <v>0.88046647230320696</v>
      </c>
      <c r="AY73" s="323"/>
      <c r="AZ73" s="323"/>
      <c r="BA73" s="324"/>
      <c r="BB73" s="322">
        <f t="shared" ca="1" si="2"/>
        <v>0.92307692307692313</v>
      </c>
      <c r="BC73" s="323"/>
      <c r="BD73" s="323"/>
      <c r="BE73" s="324"/>
      <c r="BF73" s="41"/>
      <c r="BG73" s="41"/>
      <c r="BH73" s="41"/>
      <c r="BI73" s="41"/>
      <c r="BJ73" s="41"/>
      <c r="BK73" s="41"/>
      <c r="BL73" s="41"/>
      <c r="BM73" s="42"/>
      <c r="BN73" s="250"/>
      <c r="BO73" s="16"/>
      <c r="BP73" s="16" t="s">
        <v>463</v>
      </c>
      <c r="BQ73" s="16" t="s">
        <v>422</v>
      </c>
      <c r="BS73" s="16">
        <v>2</v>
      </c>
      <c r="BT73" s="16" t="str" cm="1">
        <f t="array" aca="1" ref="BT73" ca="1">INDIRECT(BP73&amp;BQ73&amp;4,TRUE)</f>
        <v>学校運営協議会の運営方針・方法について、振り返り・見直しを行う機会がある</v>
      </c>
      <c r="BV73" s="28"/>
      <c r="BW73" s="32"/>
      <c r="BX73" s="32"/>
      <c r="BY73" s="32"/>
      <c r="BZ73" s="62"/>
      <c r="CA73" s="62"/>
      <c r="CB73" s="62"/>
      <c r="CC73" s="62"/>
      <c r="CJ73" s="33"/>
    </row>
    <row r="74" spans="2:88" ht="18" customHeight="1" outlineLevel="1">
      <c r="B74" s="225" t="s">
        <v>28</v>
      </c>
      <c r="C74" s="10"/>
      <c r="D74" s="210"/>
      <c r="E74" s="10"/>
      <c r="F74" s="10"/>
      <c r="G74" s="10"/>
      <c r="H74" s="10"/>
      <c r="I74" s="10"/>
      <c r="J74" s="10"/>
      <c r="K74" s="10"/>
      <c r="L74" s="10"/>
      <c r="M74" s="10"/>
      <c r="N74" s="10"/>
      <c r="O74" s="10"/>
      <c r="P74" s="10"/>
      <c r="Q74" s="10"/>
      <c r="R74" s="10"/>
      <c r="S74" s="10"/>
      <c r="T74" s="10"/>
      <c r="U74" s="10"/>
      <c r="V74" s="10"/>
      <c r="W74" s="10"/>
      <c r="X74" s="10"/>
      <c r="Y74" s="10"/>
      <c r="Z74" s="10"/>
      <c r="AA74" s="10"/>
      <c r="AB74" s="10"/>
      <c r="AC74" s="236"/>
      <c r="AD74" s="325">
        <f ca="1">AVERAGE(AD75:AD79)</f>
        <v>0.92307692307692313</v>
      </c>
      <c r="AE74" s="326"/>
      <c r="AF74" s="326"/>
      <c r="AG74" s="327"/>
      <c r="AH74" s="316">
        <f t="shared" ca="1" si="0"/>
        <v>8.109441578829335</v>
      </c>
      <c r="AI74" s="317"/>
      <c r="AJ74" s="317"/>
      <c r="AK74" s="318"/>
      <c r="AL74" s="316">
        <f t="shared" ca="1" si="1"/>
        <v>8.109441578829335</v>
      </c>
      <c r="AM74" s="317"/>
      <c r="AN74" s="317"/>
      <c r="AO74" s="318"/>
      <c r="AP74" s="325">
        <v>0.84198250728862978</v>
      </c>
      <c r="AQ74" s="326"/>
      <c r="AR74" s="326"/>
      <c r="AS74" s="327"/>
      <c r="AT74" s="325">
        <v>0.84198250728862978</v>
      </c>
      <c r="AU74" s="326"/>
      <c r="AV74" s="326"/>
      <c r="AW74" s="327"/>
      <c r="AX74" s="325">
        <v>0.84198250728862978</v>
      </c>
      <c r="AY74" s="326"/>
      <c r="AZ74" s="326"/>
      <c r="BA74" s="327"/>
      <c r="BB74" s="325">
        <f t="shared" ca="1" si="2"/>
        <v>0.92307692307692313</v>
      </c>
      <c r="BC74" s="326"/>
      <c r="BD74" s="326"/>
      <c r="BE74" s="327"/>
      <c r="BF74" s="228" t="str">
        <f>B74</f>
        <v>熟議度</v>
      </c>
      <c r="BG74" s="41"/>
      <c r="BH74" s="41"/>
      <c r="BI74" s="41"/>
      <c r="BJ74" s="41"/>
      <c r="BK74" s="41"/>
      <c r="BL74" s="41"/>
      <c r="BM74" s="42"/>
      <c r="BN74" s="245"/>
      <c r="BO74" s="16"/>
      <c r="BW74" s="32"/>
      <c r="BX74" s="32"/>
      <c r="BY74" s="32"/>
      <c r="BZ74" s="62"/>
      <c r="CA74" s="62"/>
      <c r="CB74" s="62"/>
      <c r="CC74" s="62"/>
    </row>
    <row r="75" spans="2:88" ht="18" customHeight="1" outlineLevel="1">
      <c r="B75" s="215" t="s">
        <v>17</v>
      </c>
      <c r="C75" s="112">
        <v>15</v>
      </c>
      <c r="D75" s="208" t="s">
        <v>29</v>
      </c>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238"/>
      <c r="AD75" s="322">
        <f ca="1">INDIRECT(BP75&amp;BQ75&amp;BS75)</f>
        <v>0.84615384615384615</v>
      </c>
      <c r="AE75" s="323"/>
      <c r="AF75" s="323"/>
      <c r="AG75" s="324"/>
      <c r="AH75" s="328">
        <f t="shared" ca="1" si="0"/>
        <v>11.437542049786941</v>
      </c>
      <c r="AI75" s="329"/>
      <c r="AJ75" s="329"/>
      <c r="AK75" s="330"/>
      <c r="AL75" s="328">
        <f t="shared" ca="1" si="1"/>
        <v>11.437542049786941</v>
      </c>
      <c r="AM75" s="329"/>
      <c r="AN75" s="329"/>
      <c r="AO75" s="330"/>
      <c r="AP75" s="322">
        <v>0.73177842565597673</v>
      </c>
      <c r="AQ75" s="323"/>
      <c r="AR75" s="323"/>
      <c r="AS75" s="324"/>
      <c r="AT75" s="322">
        <v>0.73177842565597673</v>
      </c>
      <c r="AU75" s="323"/>
      <c r="AV75" s="323"/>
      <c r="AW75" s="324"/>
      <c r="AX75" s="322">
        <v>0.73177842565597673</v>
      </c>
      <c r="AY75" s="323"/>
      <c r="AZ75" s="323"/>
      <c r="BA75" s="324"/>
      <c r="BB75" s="322">
        <f t="shared" ca="1" si="2"/>
        <v>0.84615384615384615</v>
      </c>
      <c r="BC75" s="323"/>
      <c r="BD75" s="323"/>
      <c r="BE75" s="324"/>
      <c r="BF75" s="41"/>
      <c r="BG75" s="41"/>
      <c r="BH75" s="41"/>
      <c r="BI75" s="41"/>
      <c r="BJ75" s="41"/>
      <c r="BK75" s="41"/>
      <c r="BL75" s="41"/>
      <c r="BM75" s="42"/>
      <c r="BN75" s="250"/>
      <c r="BO75" s="16"/>
      <c r="BP75" s="16" t="s">
        <v>463</v>
      </c>
      <c r="BQ75" s="16" t="s">
        <v>423</v>
      </c>
      <c r="BS75" s="16">
        <v>2</v>
      </c>
      <c r="BT75" s="16" t="str" cm="1">
        <f t="array" aca="1" ref="BT75" ca="1">INDIRECT(BP75&amp;BQ75&amp;4,TRUE)</f>
        <v>協議会で議論すべき課題の選定、議論の企画段階から関わることがある</v>
      </c>
      <c r="BV75" s="252"/>
      <c r="BW75" s="252"/>
      <c r="BX75" s="252"/>
      <c r="BY75" s="252"/>
      <c r="BZ75" s="62"/>
      <c r="CA75" s="62"/>
      <c r="CB75" s="62"/>
      <c r="CC75" s="62"/>
      <c r="CJ75" s="33"/>
    </row>
    <row r="76" spans="2:88" ht="18" customHeight="1" outlineLevel="1">
      <c r="B76" s="217" t="s">
        <v>17</v>
      </c>
      <c r="C76" s="46">
        <v>16</v>
      </c>
      <c r="D76" s="209" t="s">
        <v>30</v>
      </c>
      <c r="E76" s="5"/>
      <c r="F76" s="5"/>
      <c r="G76" s="5"/>
      <c r="H76" s="5"/>
      <c r="I76" s="5"/>
      <c r="J76" s="5"/>
      <c r="K76" s="5"/>
      <c r="L76" s="5"/>
      <c r="M76" s="5"/>
      <c r="N76" s="5"/>
      <c r="O76" s="5"/>
      <c r="P76" s="5"/>
      <c r="Q76" s="5"/>
      <c r="R76" s="5"/>
      <c r="S76" s="5"/>
      <c r="T76" s="5"/>
      <c r="U76" s="5"/>
      <c r="V76" s="5"/>
      <c r="W76" s="5"/>
      <c r="X76" s="5"/>
      <c r="Y76" s="5"/>
      <c r="Z76" s="5"/>
      <c r="AA76" s="5"/>
      <c r="AB76" s="5"/>
      <c r="AC76" s="239"/>
      <c r="AD76" s="322">
        <f ca="1">INDIRECT(BP76&amp;BQ76&amp;BS76)</f>
        <v>0.92307692307692313</v>
      </c>
      <c r="AE76" s="323"/>
      <c r="AF76" s="323"/>
      <c r="AG76" s="324"/>
      <c r="AH76" s="328">
        <f t="shared" ca="1" si="0"/>
        <v>-1.5698587127158548</v>
      </c>
      <c r="AI76" s="329"/>
      <c r="AJ76" s="329"/>
      <c r="AK76" s="330"/>
      <c r="AL76" s="328">
        <f t="shared" ca="1" si="1"/>
        <v>-1.5698587127158548</v>
      </c>
      <c r="AM76" s="329"/>
      <c r="AN76" s="329"/>
      <c r="AO76" s="330"/>
      <c r="AP76" s="322">
        <v>0.93877551020408168</v>
      </c>
      <c r="AQ76" s="323"/>
      <c r="AR76" s="323"/>
      <c r="AS76" s="324"/>
      <c r="AT76" s="322">
        <v>0.93877551020408168</v>
      </c>
      <c r="AU76" s="323"/>
      <c r="AV76" s="323"/>
      <c r="AW76" s="324"/>
      <c r="AX76" s="322">
        <v>0.93877551020408168</v>
      </c>
      <c r="AY76" s="323"/>
      <c r="AZ76" s="323"/>
      <c r="BA76" s="324"/>
      <c r="BB76" s="322">
        <f t="shared" ca="1" si="2"/>
        <v>0.92307692307692313</v>
      </c>
      <c r="BC76" s="323"/>
      <c r="BD76" s="323"/>
      <c r="BE76" s="324"/>
      <c r="BF76" s="41"/>
      <c r="BG76" s="41"/>
      <c r="BH76" s="41"/>
      <c r="BI76" s="41"/>
      <c r="BJ76" s="41"/>
      <c r="BK76" s="41"/>
      <c r="BL76" s="41"/>
      <c r="BM76" s="42"/>
      <c r="BN76" s="250"/>
      <c r="BO76" s="16"/>
      <c r="BP76" s="16" t="s">
        <v>463</v>
      </c>
      <c r="BQ76" s="16" t="s">
        <v>424</v>
      </c>
      <c r="BS76" s="16">
        <v>2</v>
      </c>
      <c r="BT76" s="16" t="str" cm="1">
        <f t="array" aca="1" ref="BT76" ca="1">INDIRECT(BP76&amp;BQ76&amp;4,TRUE)</f>
        <v>学校側の提案事項を承認するだけではなく、より良い学校運営のために建設的に議論することがある</v>
      </c>
      <c r="BV76" s="28"/>
      <c r="BW76" s="32"/>
      <c r="BX76" s="32"/>
      <c r="BY76" s="32"/>
      <c r="BZ76" s="62"/>
      <c r="CA76" s="62"/>
      <c r="CB76" s="62"/>
      <c r="CC76" s="62"/>
      <c r="CJ76" s="33"/>
    </row>
    <row r="77" spans="2:88" ht="18" customHeight="1" outlineLevel="1">
      <c r="B77" s="215" t="s">
        <v>17</v>
      </c>
      <c r="C77" s="112">
        <v>17</v>
      </c>
      <c r="D77" s="208" t="s">
        <v>197</v>
      </c>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238"/>
      <c r="AD77" s="322">
        <f ca="1">INDIRECT(BP77&amp;BQ77&amp;BS77)</f>
        <v>1</v>
      </c>
      <c r="AE77" s="323"/>
      <c r="AF77" s="323"/>
      <c r="AG77" s="324"/>
      <c r="AH77" s="328">
        <f t="shared" ca="1" si="0"/>
        <v>20.699708454810494</v>
      </c>
      <c r="AI77" s="329"/>
      <c r="AJ77" s="329"/>
      <c r="AK77" s="330"/>
      <c r="AL77" s="328">
        <f t="shared" ca="1" si="1"/>
        <v>20.699708454810494</v>
      </c>
      <c r="AM77" s="329"/>
      <c r="AN77" s="329"/>
      <c r="AO77" s="330"/>
      <c r="AP77" s="322">
        <v>0.79300291545189505</v>
      </c>
      <c r="AQ77" s="323"/>
      <c r="AR77" s="323"/>
      <c r="AS77" s="324"/>
      <c r="AT77" s="322">
        <v>0.79300291545189505</v>
      </c>
      <c r="AU77" s="323"/>
      <c r="AV77" s="323"/>
      <c r="AW77" s="324"/>
      <c r="AX77" s="322">
        <v>0.79300291545189505</v>
      </c>
      <c r="AY77" s="323"/>
      <c r="AZ77" s="323"/>
      <c r="BA77" s="324"/>
      <c r="BB77" s="322">
        <f t="shared" ca="1" si="2"/>
        <v>1</v>
      </c>
      <c r="BC77" s="323"/>
      <c r="BD77" s="323"/>
      <c r="BE77" s="324"/>
      <c r="BF77" s="41"/>
      <c r="BG77" s="41"/>
      <c r="BH77" s="41"/>
      <c r="BI77" s="41"/>
      <c r="BJ77" s="41"/>
      <c r="BK77" s="41"/>
      <c r="BL77" s="41"/>
      <c r="BM77" s="42"/>
      <c r="BN77" s="250"/>
      <c r="BO77" s="16"/>
      <c r="BP77" s="16" t="s">
        <v>463</v>
      </c>
      <c r="BQ77" s="16" t="s">
        <v>425</v>
      </c>
      <c r="BS77" s="16">
        <v>2</v>
      </c>
      <c r="BT77" s="16" t="str" cm="1">
        <f t="array" aca="1" ref="BT77" ca="1">INDIRECT(BP77&amp;BQ77&amp;4,TRUE)</f>
        <v>当初の議案が、議論によって変更・改善されることがある</v>
      </c>
      <c r="BV77" s="28"/>
      <c r="BW77" s="32"/>
      <c r="BX77" s="32"/>
      <c r="BY77" s="32"/>
      <c r="BZ77" s="62"/>
      <c r="CA77" s="62"/>
      <c r="CB77" s="62"/>
      <c r="CC77" s="62"/>
      <c r="CJ77" s="33"/>
    </row>
    <row r="78" spans="2:88" ht="18" customHeight="1" outlineLevel="1">
      <c r="B78" s="217" t="s">
        <v>17</v>
      </c>
      <c r="C78" s="46">
        <v>18</v>
      </c>
      <c r="D78" s="209" t="s">
        <v>31</v>
      </c>
      <c r="E78" s="5"/>
      <c r="F78" s="5"/>
      <c r="G78" s="5"/>
      <c r="H78" s="5"/>
      <c r="I78" s="5"/>
      <c r="J78" s="5"/>
      <c r="K78" s="5"/>
      <c r="L78" s="5"/>
      <c r="M78" s="5"/>
      <c r="N78" s="5"/>
      <c r="O78" s="5"/>
      <c r="P78" s="5"/>
      <c r="Q78" s="5"/>
      <c r="R78" s="5"/>
      <c r="S78" s="5"/>
      <c r="T78" s="5"/>
      <c r="U78" s="5"/>
      <c r="V78" s="5"/>
      <c r="W78" s="5"/>
      <c r="X78" s="5"/>
      <c r="Y78" s="5"/>
      <c r="Z78" s="5"/>
      <c r="AA78" s="5"/>
      <c r="AB78" s="5"/>
      <c r="AC78" s="239"/>
      <c r="AD78" s="322">
        <f ca="1">INDIRECT(BP78&amp;BQ78&amp;BS78)</f>
        <v>0.92307692307692313</v>
      </c>
      <c r="AE78" s="323"/>
      <c r="AF78" s="323"/>
      <c r="AG78" s="324"/>
      <c r="AH78" s="328">
        <f t="shared" ca="1" si="0"/>
        <v>6.8849517829109752</v>
      </c>
      <c r="AI78" s="329"/>
      <c r="AJ78" s="329"/>
      <c r="AK78" s="330"/>
      <c r="AL78" s="328">
        <f t="shared" ca="1" si="1"/>
        <v>6.8849517829109752</v>
      </c>
      <c r="AM78" s="329"/>
      <c r="AN78" s="329"/>
      <c r="AO78" s="330"/>
      <c r="AP78" s="322">
        <v>0.85422740524781338</v>
      </c>
      <c r="AQ78" s="323"/>
      <c r="AR78" s="323"/>
      <c r="AS78" s="324"/>
      <c r="AT78" s="322">
        <v>0.85422740524781338</v>
      </c>
      <c r="AU78" s="323"/>
      <c r="AV78" s="323"/>
      <c r="AW78" s="324"/>
      <c r="AX78" s="322">
        <v>0.85422740524781338</v>
      </c>
      <c r="AY78" s="323"/>
      <c r="AZ78" s="323"/>
      <c r="BA78" s="324"/>
      <c r="BB78" s="322">
        <f t="shared" ca="1" si="2"/>
        <v>0.92307692307692313</v>
      </c>
      <c r="BC78" s="323"/>
      <c r="BD78" s="323"/>
      <c r="BE78" s="324"/>
      <c r="BF78" s="41"/>
      <c r="BG78" s="41"/>
      <c r="BH78" s="41"/>
      <c r="BI78" s="41"/>
      <c r="BJ78" s="41"/>
      <c r="BK78" s="41"/>
      <c r="BL78" s="41"/>
      <c r="BM78" s="42"/>
      <c r="BN78" s="250"/>
      <c r="BO78" s="16"/>
      <c r="BP78" s="16" t="s">
        <v>463</v>
      </c>
      <c r="BQ78" s="16" t="s">
        <v>426</v>
      </c>
      <c r="BS78" s="16">
        <v>2</v>
      </c>
      <c r="BT78" s="16" t="str" cm="1">
        <f t="array" aca="1" ref="BT78" ca="1">INDIRECT(BP78&amp;BQ78&amp;4,TRUE)</f>
        <v>協議会で決定して、実施した取組に対して、振り返りや内省を行う時間がある</v>
      </c>
      <c r="BV78" s="28"/>
      <c r="BW78" s="32"/>
      <c r="BX78" s="32"/>
      <c r="BY78" s="32"/>
      <c r="BZ78" s="62"/>
      <c r="CA78" s="62"/>
      <c r="CB78" s="62"/>
      <c r="CC78" s="62"/>
      <c r="CJ78" s="33"/>
    </row>
    <row r="79" spans="2:88" ht="18" customHeight="1" outlineLevel="1">
      <c r="B79" s="215" t="s">
        <v>17</v>
      </c>
      <c r="C79" s="112">
        <v>19</v>
      </c>
      <c r="D79" s="208" t="s">
        <v>32</v>
      </c>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238"/>
      <c r="AD79" s="322">
        <f ca="1">INDIRECT(BP79&amp;BQ79&amp;BS79)</f>
        <v>0.92307692307692313</v>
      </c>
      <c r="AE79" s="323"/>
      <c r="AF79" s="323"/>
      <c r="AG79" s="324"/>
      <c r="AH79" s="328">
        <f t="shared" ca="1" si="0"/>
        <v>3.0948643193541181</v>
      </c>
      <c r="AI79" s="329"/>
      <c r="AJ79" s="329"/>
      <c r="AK79" s="330"/>
      <c r="AL79" s="328">
        <f t="shared" ca="1" si="1"/>
        <v>3.0948643193541181</v>
      </c>
      <c r="AM79" s="329"/>
      <c r="AN79" s="329"/>
      <c r="AO79" s="330"/>
      <c r="AP79" s="322">
        <v>0.89212827988338195</v>
      </c>
      <c r="AQ79" s="323"/>
      <c r="AR79" s="323"/>
      <c r="AS79" s="324"/>
      <c r="AT79" s="322">
        <v>0.89212827988338195</v>
      </c>
      <c r="AU79" s="323"/>
      <c r="AV79" s="323"/>
      <c r="AW79" s="324"/>
      <c r="AX79" s="322">
        <v>0.89212827988338195</v>
      </c>
      <c r="AY79" s="323"/>
      <c r="AZ79" s="323"/>
      <c r="BA79" s="324"/>
      <c r="BB79" s="322">
        <f t="shared" ca="1" si="2"/>
        <v>0.92307692307692313</v>
      </c>
      <c r="BC79" s="323"/>
      <c r="BD79" s="323"/>
      <c r="BE79" s="324"/>
      <c r="BF79" s="41"/>
      <c r="BG79" s="41"/>
      <c r="BH79" s="41"/>
      <c r="BI79" s="41"/>
      <c r="BJ79" s="41"/>
      <c r="BK79" s="41"/>
      <c r="BL79" s="41"/>
      <c r="BM79" s="42"/>
      <c r="BN79" s="250"/>
      <c r="BO79" s="16"/>
      <c r="BP79" s="16" t="s">
        <v>463</v>
      </c>
      <c r="BQ79" s="16" t="s">
        <v>427</v>
      </c>
      <c r="BS79" s="16">
        <v>2</v>
      </c>
      <c r="BT79" s="16" t="str" cm="1">
        <f t="array" aca="1" ref="BT79" ca="1">INDIRECT(BP79&amp;BQ79&amp;4,TRUE)</f>
        <v>学校評価などの各種の評価結果を活かした改善について、議論が行われている</v>
      </c>
      <c r="BV79" s="28"/>
      <c r="BW79" s="32"/>
      <c r="BX79" s="32"/>
      <c r="BY79" s="32"/>
      <c r="BZ79" s="62"/>
      <c r="CA79" s="62"/>
      <c r="CB79" s="62"/>
      <c r="CC79" s="62"/>
      <c r="CJ79" s="33"/>
    </row>
    <row r="80" spans="2:88" ht="18" customHeight="1" outlineLevel="1">
      <c r="B80" s="225" t="s">
        <v>137</v>
      </c>
      <c r="C80" s="10"/>
      <c r="D80" s="210"/>
      <c r="E80" s="10"/>
      <c r="F80" s="10"/>
      <c r="G80" s="10"/>
      <c r="H80" s="10"/>
      <c r="I80" s="10"/>
      <c r="J80" s="10"/>
      <c r="K80" s="10"/>
      <c r="L80" s="10"/>
      <c r="M80" s="10"/>
      <c r="N80" s="10"/>
      <c r="O80" s="10"/>
      <c r="P80" s="10"/>
      <c r="Q80" s="10"/>
      <c r="R80" s="10"/>
      <c r="S80" s="10"/>
      <c r="T80" s="10"/>
      <c r="U80" s="10"/>
      <c r="V80" s="10"/>
      <c r="W80" s="10"/>
      <c r="X80" s="10"/>
      <c r="Y80" s="10"/>
      <c r="Z80" s="10"/>
      <c r="AA80" s="10"/>
      <c r="AB80" s="10"/>
      <c r="AC80" s="236"/>
      <c r="AD80" s="325">
        <f ca="1">AVERAGE(AD81:AD85)</f>
        <v>0.9</v>
      </c>
      <c r="AE80" s="326"/>
      <c r="AF80" s="326"/>
      <c r="AG80" s="327"/>
      <c r="AH80" s="316">
        <f t="shared" ca="1" si="0"/>
        <v>-0.49562682215743559</v>
      </c>
      <c r="AI80" s="317"/>
      <c r="AJ80" s="317"/>
      <c r="AK80" s="318"/>
      <c r="AL80" s="316">
        <f t="shared" ca="1" si="1"/>
        <v>-0.49562682215743559</v>
      </c>
      <c r="AM80" s="317"/>
      <c r="AN80" s="317"/>
      <c r="AO80" s="318"/>
      <c r="AP80" s="325">
        <v>0.90495626822157438</v>
      </c>
      <c r="AQ80" s="326"/>
      <c r="AR80" s="326"/>
      <c r="AS80" s="327"/>
      <c r="AT80" s="325">
        <v>0.90495626822157438</v>
      </c>
      <c r="AU80" s="326"/>
      <c r="AV80" s="326"/>
      <c r="AW80" s="327"/>
      <c r="AX80" s="325">
        <v>0.90495626822157438</v>
      </c>
      <c r="AY80" s="326"/>
      <c r="AZ80" s="326"/>
      <c r="BA80" s="327"/>
      <c r="BB80" s="325">
        <f t="shared" ca="1" si="2"/>
        <v>0.9</v>
      </c>
      <c r="BC80" s="326"/>
      <c r="BD80" s="326"/>
      <c r="BE80" s="327"/>
      <c r="BF80" s="228" t="str">
        <f>B80</f>
        <v>実行性</v>
      </c>
      <c r="BG80" s="41"/>
      <c r="BH80" s="41"/>
      <c r="BI80" s="41"/>
      <c r="BJ80" s="41"/>
      <c r="BK80" s="41"/>
      <c r="BL80" s="41"/>
      <c r="BM80" s="42"/>
      <c r="BN80" s="245"/>
      <c r="BO80" s="16"/>
      <c r="BW80" s="32"/>
      <c r="BX80" s="32"/>
      <c r="BY80" s="32"/>
    </row>
    <row r="81" spans="1:88" ht="18" customHeight="1" outlineLevel="1">
      <c r="B81" s="215" t="s">
        <v>17</v>
      </c>
      <c r="C81" s="112">
        <v>20</v>
      </c>
      <c r="D81" s="208" t="s">
        <v>33</v>
      </c>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238"/>
      <c r="AD81" s="322">
        <f ca="1">INDIRECT(BP81&amp;BQ81&amp;BS81)</f>
        <v>0.73076923076923073</v>
      </c>
      <c r="AE81" s="323"/>
      <c r="AF81" s="323"/>
      <c r="AG81" s="324"/>
      <c r="AH81" s="328">
        <f t="shared" ca="1" si="0"/>
        <v>-12.92890782686702</v>
      </c>
      <c r="AI81" s="329"/>
      <c r="AJ81" s="329"/>
      <c r="AK81" s="330"/>
      <c r="AL81" s="328">
        <f t="shared" ca="1" si="1"/>
        <v>-12.92890782686702</v>
      </c>
      <c r="AM81" s="329"/>
      <c r="AN81" s="329"/>
      <c r="AO81" s="330"/>
      <c r="AP81" s="322">
        <v>0.86005830903790093</v>
      </c>
      <c r="AQ81" s="323"/>
      <c r="AR81" s="323"/>
      <c r="AS81" s="324"/>
      <c r="AT81" s="322">
        <v>0.86005830903790093</v>
      </c>
      <c r="AU81" s="323"/>
      <c r="AV81" s="323"/>
      <c r="AW81" s="324"/>
      <c r="AX81" s="322">
        <v>0.86005830903790093</v>
      </c>
      <c r="AY81" s="323"/>
      <c r="AZ81" s="323"/>
      <c r="BA81" s="324"/>
      <c r="BB81" s="322">
        <f t="shared" ca="1" si="2"/>
        <v>0.73076923076923073</v>
      </c>
      <c r="BC81" s="323"/>
      <c r="BD81" s="323"/>
      <c r="BE81" s="324"/>
      <c r="BF81" s="41"/>
      <c r="BG81" s="41"/>
      <c r="BH81" s="41"/>
      <c r="BI81" s="41"/>
      <c r="BJ81" s="41"/>
      <c r="BK81" s="41"/>
      <c r="BL81" s="41"/>
      <c r="BM81" s="42"/>
      <c r="BN81" s="250"/>
      <c r="BO81" s="16"/>
      <c r="BP81" s="16" t="s">
        <v>463</v>
      </c>
      <c r="BQ81" s="16" t="s">
        <v>428</v>
      </c>
      <c r="BS81" s="16">
        <v>2</v>
      </c>
      <c r="BT81" s="16" t="str" cm="1">
        <f t="array" aca="1" ref="BT81" ca="1">INDIRECT(BP81&amp;BQ81&amp;4,TRUE)</f>
        <v>学校長の主導で、協議会の内容が有意義になったと感じることがある</v>
      </c>
      <c r="BV81" s="28"/>
      <c r="BW81" s="32"/>
      <c r="BX81" s="32"/>
      <c r="BY81" s="32"/>
      <c r="BZ81" s="62"/>
      <c r="CA81" s="62"/>
      <c r="CB81" s="62"/>
      <c r="CC81" s="62"/>
      <c r="CJ81" s="33"/>
    </row>
    <row r="82" spans="1:88" ht="18" customHeight="1" outlineLevel="1">
      <c r="B82" s="217" t="s">
        <v>17</v>
      </c>
      <c r="C82" s="46">
        <v>21</v>
      </c>
      <c r="D82" s="209" t="s">
        <v>198</v>
      </c>
      <c r="E82" s="5"/>
      <c r="F82" s="5"/>
      <c r="G82" s="5"/>
      <c r="H82" s="5"/>
      <c r="I82" s="5"/>
      <c r="J82" s="5"/>
      <c r="K82" s="5"/>
      <c r="L82" s="5"/>
      <c r="M82" s="5"/>
      <c r="N82" s="5"/>
      <c r="O82" s="5"/>
      <c r="P82" s="5"/>
      <c r="Q82" s="5"/>
      <c r="R82" s="5"/>
      <c r="S82" s="5"/>
      <c r="T82" s="5"/>
      <c r="U82" s="5"/>
      <c r="V82" s="5"/>
      <c r="W82" s="5"/>
      <c r="X82" s="5"/>
      <c r="Y82" s="5"/>
      <c r="Z82" s="5"/>
      <c r="AA82" s="5"/>
      <c r="AB82" s="5"/>
      <c r="AC82" s="239"/>
      <c r="AD82" s="322">
        <f ca="1">INDIRECT(BP82&amp;BQ82&amp;BS82)</f>
        <v>0.92307692307692313</v>
      </c>
      <c r="AE82" s="323"/>
      <c r="AF82" s="323"/>
      <c r="AG82" s="324"/>
      <c r="AH82" s="328">
        <f t="shared" ca="1" si="0"/>
        <v>-3.6106750392464582</v>
      </c>
      <c r="AI82" s="329"/>
      <c r="AJ82" s="329"/>
      <c r="AK82" s="330"/>
      <c r="AL82" s="328">
        <f t="shared" ca="1" si="1"/>
        <v>-3.6106750392464582</v>
      </c>
      <c r="AM82" s="329"/>
      <c r="AN82" s="329"/>
      <c r="AO82" s="330"/>
      <c r="AP82" s="322">
        <v>0.95918367346938771</v>
      </c>
      <c r="AQ82" s="323"/>
      <c r="AR82" s="323"/>
      <c r="AS82" s="324"/>
      <c r="AT82" s="322">
        <v>0.95918367346938771</v>
      </c>
      <c r="AU82" s="323"/>
      <c r="AV82" s="323"/>
      <c r="AW82" s="324"/>
      <c r="AX82" s="322">
        <v>0.95918367346938771</v>
      </c>
      <c r="AY82" s="323"/>
      <c r="AZ82" s="323"/>
      <c r="BA82" s="324"/>
      <c r="BB82" s="322">
        <f t="shared" ca="1" si="2"/>
        <v>0.92307692307692313</v>
      </c>
      <c r="BC82" s="323"/>
      <c r="BD82" s="323"/>
      <c r="BE82" s="324"/>
      <c r="BF82" s="41"/>
      <c r="BG82" s="41"/>
      <c r="BH82" s="41"/>
      <c r="BI82" s="41"/>
      <c r="BJ82" s="41"/>
      <c r="BK82" s="41"/>
      <c r="BL82" s="41"/>
      <c r="BM82" s="42"/>
      <c r="BN82" s="250"/>
      <c r="BO82" s="16"/>
      <c r="BP82" s="16" t="s">
        <v>463</v>
      </c>
      <c r="BQ82" s="16" t="s">
        <v>429</v>
      </c>
      <c r="BS82" s="16">
        <v>2</v>
      </c>
      <c r="BT82" s="16" t="str" cm="1">
        <f t="array" aca="1" ref="BT82" ca="1">INDIRECT(BP82&amp;BQ82&amp;4,TRUE)</f>
        <v>協議された事項の実行にあたり、学校長は期待される役割を果たしている</v>
      </c>
      <c r="BV82" s="28"/>
      <c r="BW82" s="32"/>
      <c r="BX82" s="32"/>
      <c r="BY82" s="32"/>
      <c r="BZ82" s="62"/>
      <c r="CA82" s="62"/>
      <c r="CB82" s="62"/>
      <c r="CC82" s="62"/>
      <c r="CJ82" s="33"/>
    </row>
    <row r="83" spans="1:88" ht="18" customHeight="1" outlineLevel="1">
      <c r="B83" s="215" t="s">
        <v>17</v>
      </c>
      <c r="C83" s="112">
        <v>22</v>
      </c>
      <c r="D83" s="249" t="s">
        <v>199</v>
      </c>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238"/>
      <c r="AD83" s="322">
        <f ca="1">INDIRECT(BP83&amp;BQ83&amp;BS83)</f>
        <v>0.84615384615384615</v>
      </c>
      <c r="AE83" s="323"/>
      <c r="AF83" s="323"/>
      <c r="AG83" s="324"/>
      <c r="AH83" s="328">
        <f t="shared" ca="1" si="0"/>
        <v>-1.098901098901095</v>
      </c>
      <c r="AI83" s="329"/>
      <c r="AJ83" s="329"/>
      <c r="AK83" s="330"/>
      <c r="AL83" s="328">
        <f t="shared" ca="1" si="1"/>
        <v>-1.098901098901095</v>
      </c>
      <c r="AM83" s="329"/>
      <c r="AN83" s="329"/>
      <c r="AO83" s="330"/>
      <c r="AP83" s="322">
        <v>0.8571428571428571</v>
      </c>
      <c r="AQ83" s="323"/>
      <c r="AR83" s="323"/>
      <c r="AS83" s="324"/>
      <c r="AT83" s="322">
        <v>0.8571428571428571</v>
      </c>
      <c r="AU83" s="323"/>
      <c r="AV83" s="323"/>
      <c r="AW83" s="324"/>
      <c r="AX83" s="322">
        <v>0.8571428571428571</v>
      </c>
      <c r="AY83" s="323"/>
      <c r="AZ83" s="323"/>
      <c r="BA83" s="324"/>
      <c r="BB83" s="322">
        <f t="shared" ca="1" si="2"/>
        <v>0.84615384615384615</v>
      </c>
      <c r="BC83" s="323"/>
      <c r="BD83" s="323"/>
      <c r="BE83" s="324"/>
      <c r="BF83" s="41"/>
      <c r="BG83" s="41"/>
      <c r="BH83" s="41"/>
      <c r="BI83" s="41"/>
      <c r="BJ83" s="41"/>
      <c r="BK83" s="41"/>
      <c r="BL83" s="41"/>
      <c r="BM83" s="42"/>
      <c r="BN83" s="250"/>
      <c r="BO83" s="16"/>
      <c r="BP83" s="16" t="s">
        <v>463</v>
      </c>
      <c r="BQ83" s="16" t="s">
        <v>430</v>
      </c>
      <c r="BS83" s="16">
        <v>2</v>
      </c>
      <c r="BT83" s="16" t="str" cm="1">
        <f t="array" aca="1" ref="BT83" ca="1">INDIRECT(BP83&amp;BQ83&amp;4,TRUE)</f>
        <v>議論の結果、各主体（学校・保護者・地域の大人等）が実行すべきこと・役割分担が明確になっている</v>
      </c>
      <c r="BV83" s="28"/>
      <c r="BW83" s="32"/>
      <c r="BX83" s="32"/>
      <c r="BY83" s="32"/>
      <c r="BZ83" s="62"/>
      <c r="CA83" s="62"/>
      <c r="CB83" s="62"/>
      <c r="CC83" s="62"/>
      <c r="CJ83" s="33"/>
    </row>
    <row r="84" spans="1:88" ht="18" customHeight="1" outlineLevel="1">
      <c r="B84" s="217" t="s">
        <v>17</v>
      </c>
      <c r="C84" s="46">
        <v>23</v>
      </c>
      <c r="D84" s="209" t="s">
        <v>200</v>
      </c>
      <c r="E84" s="5"/>
      <c r="F84" s="5"/>
      <c r="G84" s="5"/>
      <c r="H84" s="5"/>
      <c r="I84" s="5"/>
      <c r="J84" s="5"/>
      <c r="K84" s="5"/>
      <c r="L84" s="5"/>
      <c r="M84" s="5"/>
      <c r="N84" s="5"/>
      <c r="O84" s="5"/>
      <c r="P84" s="5"/>
      <c r="Q84" s="5"/>
      <c r="R84" s="5"/>
      <c r="S84" s="5"/>
      <c r="T84" s="5"/>
      <c r="U84" s="5"/>
      <c r="V84" s="5"/>
      <c r="W84" s="5"/>
      <c r="X84" s="5"/>
      <c r="Y84" s="5"/>
      <c r="Z84" s="5"/>
      <c r="AA84" s="5"/>
      <c r="AB84" s="5"/>
      <c r="AC84" s="239"/>
      <c r="AD84" s="322">
        <f ca="1">INDIRECT(BP84&amp;BQ84&amp;BS84)</f>
        <v>1</v>
      </c>
      <c r="AE84" s="323"/>
      <c r="AF84" s="323"/>
      <c r="AG84" s="324"/>
      <c r="AH84" s="328">
        <f t="shared" ca="1" si="0"/>
        <v>7.871720116618075</v>
      </c>
      <c r="AI84" s="329"/>
      <c r="AJ84" s="329"/>
      <c r="AK84" s="330"/>
      <c r="AL84" s="328">
        <f t="shared" ca="1" si="1"/>
        <v>7.871720116618075</v>
      </c>
      <c r="AM84" s="329"/>
      <c r="AN84" s="329"/>
      <c r="AO84" s="330"/>
      <c r="AP84" s="322">
        <v>0.92128279883381925</v>
      </c>
      <c r="AQ84" s="323"/>
      <c r="AR84" s="323"/>
      <c r="AS84" s="324"/>
      <c r="AT84" s="322">
        <v>0.92128279883381925</v>
      </c>
      <c r="AU84" s="323"/>
      <c r="AV84" s="323"/>
      <c r="AW84" s="324"/>
      <c r="AX84" s="322">
        <v>0.92128279883381925</v>
      </c>
      <c r="AY84" s="323"/>
      <c r="AZ84" s="323"/>
      <c r="BA84" s="324"/>
      <c r="BB84" s="322">
        <f t="shared" ca="1" si="2"/>
        <v>1</v>
      </c>
      <c r="BC84" s="323"/>
      <c r="BD84" s="323"/>
      <c r="BE84" s="324"/>
      <c r="BF84" s="41"/>
      <c r="BG84" s="41"/>
      <c r="BH84" s="41"/>
      <c r="BI84" s="41"/>
      <c r="BJ84" s="41"/>
      <c r="BK84" s="41"/>
      <c r="BL84" s="41"/>
      <c r="BM84" s="42"/>
      <c r="BN84" s="250"/>
      <c r="BO84" s="16"/>
      <c r="BP84" s="16" t="s">
        <v>463</v>
      </c>
      <c r="BQ84" s="16" t="s">
        <v>431</v>
      </c>
      <c r="BS84" s="16">
        <v>2</v>
      </c>
      <c r="BT84" s="16" t="str" cm="1">
        <f t="array" aca="1" ref="BT84" ca="1">INDIRECT(BP84&amp;BQ84&amp;4,TRUE)</f>
        <v>協議会で議論した活動に自ら参加したり、活動の一部を担ったりすることがある</v>
      </c>
      <c r="BV84" s="28"/>
      <c r="BW84" s="32"/>
      <c r="BX84" s="32"/>
      <c r="BY84" s="32"/>
      <c r="BZ84" s="62"/>
      <c r="CA84" s="62"/>
      <c r="CB84" s="62"/>
      <c r="CC84" s="62"/>
      <c r="CJ84" s="33"/>
    </row>
    <row r="85" spans="1:88" ht="18" customHeight="1" outlineLevel="1">
      <c r="B85" s="215" t="s">
        <v>17</v>
      </c>
      <c r="C85" s="112">
        <v>24</v>
      </c>
      <c r="D85" s="208" t="s">
        <v>201</v>
      </c>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238"/>
      <c r="AD85" s="322">
        <f ca="1">INDIRECT(BP85&amp;BQ85&amp;BS85)</f>
        <v>1</v>
      </c>
      <c r="AE85" s="323"/>
      <c r="AF85" s="323"/>
      <c r="AG85" s="324"/>
      <c r="AH85" s="328">
        <f t="shared" ca="1" si="0"/>
        <v>7.2886297376093312</v>
      </c>
      <c r="AI85" s="329"/>
      <c r="AJ85" s="329"/>
      <c r="AK85" s="330"/>
      <c r="AL85" s="328">
        <f t="shared" ca="1" si="1"/>
        <v>7.2886297376093312</v>
      </c>
      <c r="AM85" s="329"/>
      <c r="AN85" s="329"/>
      <c r="AO85" s="330"/>
      <c r="AP85" s="322">
        <v>0.92711370262390669</v>
      </c>
      <c r="AQ85" s="323"/>
      <c r="AR85" s="323"/>
      <c r="AS85" s="324"/>
      <c r="AT85" s="322">
        <v>0.92711370262390669</v>
      </c>
      <c r="AU85" s="323"/>
      <c r="AV85" s="323"/>
      <c r="AW85" s="324"/>
      <c r="AX85" s="322">
        <v>0.92711370262390669</v>
      </c>
      <c r="AY85" s="323"/>
      <c r="AZ85" s="323"/>
      <c r="BA85" s="324"/>
      <c r="BB85" s="322">
        <f t="shared" ca="1" si="2"/>
        <v>1</v>
      </c>
      <c r="BC85" s="323"/>
      <c r="BD85" s="323"/>
      <c r="BE85" s="324"/>
      <c r="BF85" s="41"/>
      <c r="BG85" s="41"/>
      <c r="BH85" s="41"/>
      <c r="BI85" s="41"/>
      <c r="BJ85" s="41"/>
      <c r="BK85" s="41"/>
      <c r="BL85" s="41"/>
      <c r="BM85" s="42"/>
      <c r="BN85" s="250"/>
      <c r="BO85" s="16"/>
      <c r="BP85" s="16" t="s">
        <v>463</v>
      </c>
      <c r="BQ85" s="16" t="s">
        <v>432</v>
      </c>
      <c r="BS85" s="16">
        <v>2</v>
      </c>
      <c r="BT85" s="16" t="str" cm="1">
        <f t="array" aca="1" ref="BT85" ca="1">INDIRECT(BP85&amp;BQ85&amp;4,TRUE)</f>
        <v>協議された事項の実行にあたり、教職員は期待される役割を果たしている</v>
      </c>
      <c r="BV85" s="28"/>
      <c r="BW85" s="32"/>
      <c r="BX85" s="32"/>
      <c r="BY85" s="32"/>
      <c r="BZ85" s="62"/>
      <c r="CA85" s="62"/>
      <c r="CB85" s="62"/>
      <c r="CC85" s="62"/>
      <c r="CJ85" s="33"/>
    </row>
    <row r="86" spans="1:88" ht="18" customHeight="1" outlineLevel="1">
      <c r="B86" s="225" t="s">
        <v>35</v>
      </c>
      <c r="C86" s="10"/>
      <c r="D86" s="210"/>
      <c r="E86" s="10"/>
      <c r="F86" s="10"/>
      <c r="G86" s="10"/>
      <c r="H86" s="10"/>
      <c r="I86" s="10"/>
      <c r="J86" s="10"/>
      <c r="K86" s="10"/>
      <c r="L86" s="10"/>
      <c r="M86" s="10"/>
      <c r="N86" s="10"/>
      <c r="O86" s="10"/>
      <c r="P86" s="10"/>
      <c r="Q86" s="10"/>
      <c r="R86" s="10"/>
      <c r="S86" s="10"/>
      <c r="T86" s="10"/>
      <c r="U86" s="10"/>
      <c r="V86" s="10"/>
      <c r="W86" s="10"/>
      <c r="X86" s="10"/>
      <c r="Y86" s="10"/>
      <c r="Z86" s="10"/>
      <c r="AA86" s="10"/>
      <c r="AB86" s="10"/>
      <c r="AC86" s="236"/>
      <c r="AD86" s="325">
        <f ca="1">AVERAGE(AD87:AD90)</f>
        <v>0.82692307692307698</v>
      </c>
      <c r="AE86" s="326"/>
      <c r="AF86" s="326"/>
      <c r="AG86" s="327"/>
      <c r="AH86" s="316">
        <f t="shared" ca="1" si="0"/>
        <v>6.1616954474097323</v>
      </c>
      <c r="AI86" s="317"/>
      <c r="AJ86" s="317"/>
      <c r="AK86" s="318"/>
      <c r="AL86" s="316">
        <f t="shared" ca="1" si="1"/>
        <v>6.1616954474097323</v>
      </c>
      <c r="AM86" s="317"/>
      <c r="AN86" s="317"/>
      <c r="AO86" s="318"/>
      <c r="AP86" s="325">
        <v>0.76530612244897966</v>
      </c>
      <c r="AQ86" s="326"/>
      <c r="AR86" s="326"/>
      <c r="AS86" s="327"/>
      <c r="AT86" s="325">
        <v>0.76530612244897966</v>
      </c>
      <c r="AU86" s="326"/>
      <c r="AV86" s="326"/>
      <c r="AW86" s="327"/>
      <c r="AX86" s="325">
        <v>0.76530612244897966</v>
      </c>
      <c r="AY86" s="326"/>
      <c r="AZ86" s="326"/>
      <c r="BA86" s="327"/>
      <c r="BB86" s="325">
        <f t="shared" ca="1" si="2"/>
        <v>0.82692307692307698</v>
      </c>
      <c r="BC86" s="326"/>
      <c r="BD86" s="326"/>
      <c r="BE86" s="327"/>
      <c r="BF86" s="229" t="str">
        <f>B86</f>
        <v>共有性</v>
      </c>
      <c r="BG86" s="41"/>
      <c r="BH86" s="41"/>
      <c r="BI86" s="41"/>
      <c r="BJ86" s="41"/>
      <c r="BK86" s="41"/>
      <c r="BL86" s="41"/>
      <c r="BM86" s="42"/>
      <c r="BN86" s="245"/>
      <c r="BO86" s="16"/>
      <c r="BW86" s="32"/>
      <c r="BX86" s="32"/>
      <c r="BY86" s="32"/>
    </row>
    <row r="87" spans="1:88" ht="18" customHeight="1" outlineLevel="1">
      <c r="B87" s="215" t="s">
        <v>17</v>
      </c>
      <c r="C87" s="112">
        <v>25</v>
      </c>
      <c r="D87" s="208" t="s">
        <v>211</v>
      </c>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238"/>
      <c r="AD87" s="322">
        <f ca="1">INDIRECT(BP87&amp;BQ87&amp;BS87)</f>
        <v>0.76923076923076927</v>
      </c>
      <c r="AE87" s="323"/>
      <c r="AF87" s="323"/>
      <c r="AG87" s="324"/>
      <c r="AH87" s="328">
        <f t="shared" ca="1" si="0"/>
        <v>25.902668759811618</v>
      </c>
      <c r="AI87" s="329"/>
      <c r="AJ87" s="329"/>
      <c r="AK87" s="330"/>
      <c r="AL87" s="328">
        <f t="shared" ca="1" si="1"/>
        <v>25.902668759811618</v>
      </c>
      <c r="AM87" s="329"/>
      <c r="AN87" s="329"/>
      <c r="AO87" s="330"/>
      <c r="AP87" s="322">
        <v>0.51020408163265307</v>
      </c>
      <c r="AQ87" s="323"/>
      <c r="AR87" s="323"/>
      <c r="AS87" s="324"/>
      <c r="AT87" s="322">
        <v>0.51020408163265307</v>
      </c>
      <c r="AU87" s="323"/>
      <c r="AV87" s="323"/>
      <c r="AW87" s="324"/>
      <c r="AX87" s="322">
        <v>0.51020408163265307</v>
      </c>
      <c r="AY87" s="323"/>
      <c r="AZ87" s="323"/>
      <c r="BA87" s="324"/>
      <c r="BB87" s="322">
        <f t="shared" ca="1" si="2"/>
        <v>0.76923076923076927</v>
      </c>
      <c r="BC87" s="323"/>
      <c r="BD87" s="323"/>
      <c r="BE87" s="324"/>
      <c r="BF87" s="51"/>
      <c r="BG87" s="41"/>
      <c r="BH87" s="41"/>
      <c r="BI87" s="41"/>
      <c r="BJ87" s="41"/>
      <c r="BK87" s="41"/>
      <c r="BL87" s="41"/>
      <c r="BM87" s="42"/>
      <c r="BN87" s="250"/>
      <c r="BP87" s="16" t="s">
        <v>463</v>
      </c>
      <c r="BQ87" s="16" t="s">
        <v>433</v>
      </c>
      <c r="BS87" s="16">
        <v>2</v>
      </c>
      <c r="BT87" s="16" t="str" cm="1">
        <f t="array" aca="1" ref="BT87" ca="1">INDIRECT(BP87&amp;BQ87&amp;4,TRUE)</f>
        <v>地域住民や保護者は、誰が協議会委員になっているか知っている</v>
      </c>
      <c r="BV87" s="28"/>
      <c r="BW87" s="32"/>
      <c r="BX87" s="32"/>
      <c r="BY87" s="32"/>
      <c r="BZ87" s="62"/>
      <c r="CA87" s="62"/>
      <c r="CB87" s="62"/>
      <c r="CC87" s="62"/>
      <c r="CJ87" s="33"/>
    </row>
    <row r="88" spans="1:88" ht="18" customHeight="1" outlineLevel="1">
      <c r="B88" s="217" t="s">
        <v>17</v>
      </c>
      <c r="C88" s="46">
        <v>26</v>
      </c>
      <c r="D88" s="209" t="s">
        <v>212</v>
      </c>
      <c r="E88" s="5"/>
      <c r="F88" s="5"/>
      <c r="G88" s="5"/>
      <c r="H88" s="5"/>
      <c r="I88" s="5"/>
      <c r="J88" s="5"/>
      <c r="K88" s="5"/>
      <c r="L88" s="5"/>
      <c r="M88" s="5"/>
      <c r="N88" s="5"/>
      <c r="O88" s="5"/>
      <c r="P88" s="5"/>
      <c r="Q88" s="5"/>
      <c r="R88" s="5"/>
      <c r="S88" s="5"/>
      <c r="T88" s="5"/>
      <c r="U88" s="5"/>
      <c r="V88" s="5"/>
      <c r="W88" s="5"/>
      <c r="X88" s="5"/>
      <c r="Y88" s="5"/>
      <c r="Z88" s="5"/>
      <c r="AA88" s="5"/>
      <c r="AB88" s="5"/>
      <c r="AC88" s="239"/>
      <c r="AD88" s="322">
        <f ca="1">INDIRECT(BP88&amp;BQ88&amp;BS88)</f>
        <v>1</v>
      </c>
      <c r="AE88" s="323"/>
      <c r="AF88" s="323"/>
      <c r="AG88" s="324"/>
      <c r="AH88" s="328">
        <f t="shared" ca="1" si="0"/>
        <v>7.871720116618075</v>
      </c>
      <c r="AI88" s="329"/>
      <c r="AJ88" s="329"/>
      <c r="AK88" s="330"/>
      <c r="AL88" s="328">
        <f t="shared" ca="1" si="1"/>
        <v>7.871720116618075</v>
      </c>
      <c r="AM88" s="329"/>
      <c r="AN88" s="329"/>
      <c r="AO88" s="330"/>
      <c r="AP88" s="322">
        <v>0.92128279883381925</v>
      </c>
      <c r="AQ88" s="323"/>
      <c r="AR88" s="323"/>
      <c r="AS88" s="324"/>
      <c r="AT88" s="322">
        <v>0.92128279883381925</v>
      </c>
      <c r="AU88" s="323"/>
      <c r="AV88" s="323"/>
      <c r="AW88" s="324"/>
      <c r="AX88" s="322">
        <v>0.92128279883381925</v>
      </c>
      <c r="AY88" s="323"/>
      <c r="AZ88" s="323"/>
      <c r="BA88" s="324"/>
      <c r="BB88" s="322">
        <f t="shared" ca="1" si="2"/>
        <v>1</v>
      </c>
      <c r="BC88" s="323"/>
      <c r="BD88" s="323"/>
      <c r="BE88" s="324"/>
      <c r="BF88" s="51"/>
      <c r="BG88" s="41"/>
      <c r="BH88" s="41"/>
      <c r="BI88" s="41"/>
      <c r="BJ88" s="41"/>
      <c r="BK88" s="41"/>
      <c r="BL88" s="41"/>
      <c r="BM88" s="42"/>
      <c r="BN88" s="250"/>
      <c r="BP88" s="16" t="s">
        <v>463</v>
      </c>
      <c r="BQ88" s="16" t="s">
        <v>434</v>
      </c>
      <c r="BS88" s="16">
        <v>2</v>
      </c>
      <c r="BT88" s="16" t="str" cm="1">
        <f t="array" aca="1" ref="BT88" ca="1">INDIRECT(BP88&amp;BQ88&amp;4,TRUE)</f>
        <v>学校教育目標や学校運営の基本方針が確認しやすい形で共有されており、内容は理解している</v>
      </c>
      <c r="BV88" s="28"/>
      <c r="BW88" s="32"/>
      <c r="BX88" s="32"/>
      <c r="BY88" s="32"/>
      <c r="BZ88" s="62"/>
      <c r="CA88" s="62"/>
      <c r="CB88" s="62"/>
      <c r="CC88" s="62"/>
      <c r="CJ88" s="33"/>
    </row>
    <row r="89" spans="1:88" ht="18" customHeight="1" outlineLevel="1">
      <c r="B89" s="215" t="s">
        <v>17</v>
      </c>
      <c r="C89" s="112">
        <v>27</v>
      </c>
      <c r="D89" s="208" t="s">
        <v>34</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238"/>
      <c r="AD89" s="322">
        <f ca="1">INDIRECT(BP89&amp;BQ89&amp;BS89)</f>
        <v>0.69230769230769229</v>
      </c>
      <c r="AE89" s="323"/>
      <c r="AF89" s="323"/>
      <c r="AG89" s="324"/>
      <c r="AH89" s="328">
        <f t="shared" ca="1" si="0"/>
        <v>-12.693429019959634</v>
      </c>
      <c r="AI89" s="329"/>
      <c r="AJ89" s="329"/>
      <c r="AK89" s="330"/>
      <c r="AL89" s="328">
        <f t="shared" ca="1" si="1"/>
        <v>-12.693429019959634</v>
      </c>
      <c r="AM89" s="329"/>
      <c r="AN89" s="329"/>
      <c r="AO89" s="330"/>
      <c r="AP89" s="322">
        <v>0.81924198250728864</v>
      </c>
      <c r="AQ89" s="323"/>
      <c r="AR89" s="323"/>
      <c r="AS89" s="324"/>
      <c r="AT89" s="322">
        <v>0.81924198250728864</v>
      </c>
      <c r="AU89" s="323"/>
      <c r="AV89" s="323"/>
      <c r="AW89" s="324"/>
      <c r="AX89" s="322">
        <v>0.81924198250728864</v>
      </c>
      <c r="AY89" s="323"/>
      <c r="AZ89" s="323"/>
      <c r="BA89" s="324"/>
      <c r="BB89" s="322">
        <f t="shared" ca="1" si="2"/>
        <v>0.69230769230769229</v>
      </c>
      <c r="BC89" s="323"/>
      <c r="BD89" s="323"/>
      <c r="BE89" s="324"/>
      <c r="BF89" s="51"/>
      <c r="BG89" s="41"/>
      <c r="BH89" s="41"/>
      <c r="BI89" s="41"/>
      <c r="BJ89" s="41"/>
      <c r="BK89" s="41"/>
      <c r="BL89" s="41"/>
      <c r="BM89" s="42"/>
      <c r="BN89" s="250"/>
      <c r="BP89" s="16" t="s">
        <v>463</v>
      </c>
      <c r="BQ89" s="16" t="s">
        <v>435</v>
      </c>
      <c r="BS89" s="16">
        <v>2</v>
      </c>
      <c r="BT89" s="16" t="str" cm="1">
        <f t="array" aca="1" ref="BT89" ca="1">INDIRECT(BP89&amp;BQ89&amp;4,TRUE)</f>
        <v>学校の問題や悩みは、協議会委員の中で共有されている</v>
      </c>
      <c r="BV89" s="28"/>
      <c r="BW89" s="32"/>
      <c r="BX89" s="32"/>
      <c r="BY89" s="32"/>
      <c r="BZ89" s="62"/>
      <c r="CA89" s="62"/>
      <c r="CB89" s="62"/>
      <c r="CC89" s="62"/>
      <c r="CJ89" s="33"/>
    </row>
    <row r="90" spans="1:88" ht="18" customHeight="1" outlineLevel="1">
      <c r="B90" s="223" t="s">
        <v>17</v>
      </c>
      <c r="C90" s="240">
        <v>28</v>
      </c>
      <c r="D90" s="241" t="s">
        <v>213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242"/>
      <c r="AD90" s="322">
        <f ca="1">INDIRECT(BP90&amp;BQ90&amp;BS90)</f>
        <v>0.84615384615384615</v>
      </c>
      <c r="AE90" s="323"/>
      <c r="AF90" s="323"/>
      <c r="AG90" s="324"/>
      <c r="AH90" s="328">
        <f t="shared" ca="1" si="0"/>
        <v>3.5658219331688668</v>
      </c>
      <c r="AI90" s="329"/>
      <c r="AJ90" s="329"/>
      <c r="AK90" s="330"/>
      <c r="AL90" s="328">
        <f t="shared" ca="1" si="1"/>
        <v>3.5658219331688668</v>
      </c>
      <c r="AM90" s="329"/>
      <c r="AN90" s="329"/>
      <c r="AO90" s="330"/>
      <c r="AP90" s="322">
        <v>0.81049562682215748</v>
      </c>
      <c r="AQ90" s="323"/>
      <c r="AR90" s="323"/>
      <c r="AS90" s="324"/>
      <c r="AT90" s="322">
        <v>0.81049562682215748</v>
      </c>
      <c r="AU90" s="323"/>
      <c r="AV90" s="323"/>
      <c r="AW90" s="324"/>
      <c r="AX90" s="322">
        <v>0.81049562682215748</v>
      </c>
      <c r="AY90" s="323"/>
      <c r="AZ90" s="323"/>
      <c r="BA90" s="324"/>
      <c r="BB90" s="322">
        <f t="shared" ca="1" si="2"/>
        <v>0.84615384615384615</v>
      </c>
      <c r="BC90" s="323"/>
      <c r="BD90" s="323"/>
      <c r="BE90" s="324"/>
      <c r="BF90" s="98"/>
      <c r="BG90" s="98"/>
      <c r="BH90" s="98"/>
      <c r="BI90" s="98"/>
      <c r="BJ90" s="98"/>
      <c r="BK90" s="98"/>
      <c r="BL90" s="98"/>
      <c r="BM90" s="99"/>
      <c r="BN90" s="250"/>
      <c r="BP90" s="16" t="s">
        <v>463</v>
      </c>
      <c r="BQ90" s="16" t="s">
        <v>436</v>
      </c>
      <c r="BS90" s="16">
        <v>2</v>
      </c>
      <c r="BT90" s="16" t="str" cm="1">
        <f t="array" aca="1" ref="BT90" ca="1">INDIRECT(BP90&amp;BQ90&amp;4,TRUE)</f>
        <v>協議会での協議内容について、十分な情報発信が行われている</v>
      </c>
      <c r="BV90" s="28"/>
      <c r="BW90" s="32"/>
      <c r="BX90" s="32"/>
      <c r="BY90" s="32"/>
      <c r="BZ90" s="62"/>
      <c r="CA90" s="62"/>
      <c r="CB90" s="62"/>
      <c r="CC90" s="62"/>
      <c r="CJ90" s="33"/>
    </row>
    <row r="91" spans="1:88" ht="18" customHeight="1" outlineLevel="1" thickBot="1">
      <c r="A91" s="36"/>
      <c r="B91" s="243"/>
      <c r="C91" s="12"/>
      <c r="D91" s="209"/>
      <c r="E91" s="43"/>
      <c r="F91" s="43"/>
      <c r="G91" s="43"/>
      <c r="H91" s="43"/>
      <c r="I91" s="43"/>
      <c r="J91" s="43"/>
      <c r="K91" s="43"/>
      <c r="L91" s="43"/>
      <c r="M91" s="43"/>
      <c r="N91" s="43"/>
      <c r="O91" s="43"/>
      <c r="P91" s="43"/>
      <c r="Q91" s="43"/>
      <c r="R91" s="43"/>
      <c r="S91" s="43"/>
      <c r="T91" s="43"/>
      <c r="U91" s="43"/>
      <c r="V91" s="43"/>
      <c r="W91" s="43"/>
      <c r="X91" s="43"/>
      <c r="Y91" s="5"/>
      <c r="Z91" s="244"/>
      <c r="AA91" s="244"/>
      <c r="AB91" s="244"/>
      <c r="AC91" s="245"/>
      <c r="AD91" s="245"/>
      <c r="AE91" s="245"/>
      <c r="AF91" s="245"/>
      <c r="AG91" s="245"/>
      <c r="AH91" s="245"/>
      <c r="AI91" s="244"/>
      <c r="AJ91" s="244"/>
      <c r="AK91" s="244"/>
      <c r="AL91" s="244"/>
      <c r="AM91" s="244"/>
      <c r="AN91" s="244"/>
      <c r="AO91" s="244"/>
      <c r="AP91" s="244"/>
      <c r="AQ91" s="244"/>
      <c r="AR91" s="244"/>
      <c r="AS91" s="244"/>
      <c r="AT91" s="244"/>
      <c r="AU91" s="43"/>
      <c r="AV91" s="43"/>
      <c r="AW91" s="43"/>
      <c r="AX91" s="43"/>
      <c r="AY91" s="43"/>
      <c r="AZ91" s="43"/>
      <c r="BA91" s="43"/>
      <c r="BB91" s="43"/>
      <c r="BC91" s="120"/>
      <c r="BO91">
        <v>2</v>
      </c>
      <c r="BV91" s="28"/>
      <c r="BW91" s="32"/>
      <c r="BX91" s="32"/>
      <c r="BY91" s="32"/>
      <c r="BZ91" s="62"/>
      <c r="CA91" s="62"/>
      <c r="CB91" s="62"/>
      <c r="CC91" s="62"/>
      <c r="CJ91" s="33"/>
    </row>
    <row r="92" spans="1:88" ht="18" customHeight="1" thickTop="1" thickBot="1">
      <c r="A92" s="283" t="s">
        <v>141</v>
      </c>
      <c r="B92" s="283"/>
      <c r="C92" s="290" t="s">
        <v>142</v>
      </c>
      <c r="D92" s="290"/>
      <c r="E92" s="290"/>
      <c r="F92" s="290"/>
      <c r="G92" s="290"/>
      <c r="H92" s="290"/>
      <c r="I92" s="290"/>
      <c r="J92" s="290"/>
      <c r="K92" s="290"/>
      <c r="L92" s="290"/>
      <c r="M92" s="290"/>
      <c r="N92" s="290"/>
      <c r="O92" s="290"/>
      <c r="AL92" s="16"/>
      <c r="AM92" s="16"/>
      <c r="AN92" s="16"/>
      <c r="AO92" s="16"/>
    </row>
    <row r="93" spans="1:88" ht="18.600000000000001" customHeight="1" thickTop="1" thickBot="1">
      <c r="A93" s="283"/>
      <c r="B93" s="283"/>
      <c r="C93" s="290"/>
      <c r="D93" s="290"/>
      <c r="E93" s="290"/>
      <c r="F93" s="290"/>
      <c r="G93" s="290"/>
      <c r="H93" s="290"/>
      <c r="I93" s="290"/>
      <c r="J93" s="290"/>
      <c r="K93" s="290"/>
      <c r="L93" s="290"/>
      <c r="M93" s="290"/>
      <c r="N93" s="290"/>
      <c r="O93" s="290"/>
    </row>
    <row r="94" spans="1:88" ht="19.5" outlineLevel="1" thickTop="1">
      <c r="I94" s="13"/>
      <c r="J94" s="13"/>
      <c r="K94" s="13"/>
      <c r="L94" s="13"/>
      <c r="M94" s="13"/>
      <c r="N94" s="13"/>
      <c r="O94" s="13"/>
      <c r="P94" s="13"/>
      <c r="Q94" s="13"/>
      <c r="R94" s="13"/>
      <c r="S94" s="13"/>
      <c r="T94" s="13"/>
      <c r="U94" s="13"/>
      <c r="V94" s="13"/>
      <c r="W94" s="13"/>
      <c r="X94" s="13"/>
      <c r="Y94" s="13"/>
      <c r="Z94" s="13"/>
      <c r="AA94" s="13"/>
      <c r="AB94" s="13"/>
      <c r="AC94" s="13"/>
      <c r="AD94" s="304" t="s">
        <v>393</v>
      </c>
      <c r="AE94" s="305"/>
      <c r="AF94" s="305"/>
      <c r="AG94" s="305"/>
      <c r="AH94" s="305"/>
      <c r="AI94" s="305"/>
      <c r="AJ94" s="305"/>
      <c r="AK94" s="305"/>
      <c r="AL94" s="305"/>
      <c r="AM94" s="305"/>
      <c r="AN94" s="305"/>
      <c r="AO94" s="306"/>
      <c r="AP94" s="292" t="s">
        <v>409</v>
      </c>
      <c r="AQ94" s="293"/>
      <c r="AR94" s="293"/>
      <c r="AS94" s="294"/>
      <c r="AT94" s="295" t="s">
        <v>411</v>
      </c>
      <c r="AU94" s="296"/>
      <c r="AV94" s="296"/>
      <c r="AW94" s="296"/>
      <c r="AX94" s="296"/>
      <c r="AY94" s="296"/>
      <c r="AZ94" s="296"/>
      <c r="BA94" s="296"/>
      <c r="BB94" s="296"/>
      <c r="BC94" s="296"/>
      <c r="BD94" s="296"/>
      <c r="BE94" s="296"/>
      <c r="BF94" s="296"/>
      <c r="BG94" s="296"/>
      <c r="BH94" s="296"/>
      <c r="BI94" s="296"/>
      <c r="BJ94" s="296"/>
      <c r="BK94" s="296"/>
      <c r="BL94" s="296"/>
      <c r="BM94" s="297"/>
    </row>
    <row r="95" spans="1:88" outlineLevel="1">
      <c r="I95" s="13"/>
      <c r="J95" s="13"/>
      <c r="K95" s="13"/>
      <c r="L95" s="13"/>
      <c r="M95" s="13"/>
      <c r="N95" s="13"/>
      <c r="O95" s="13"/>
      <c r="P95" s="13"/>
      <c r="Q95" s="13"/>
      <c r="R95" s="13"/>
      <c r="S95" s="13"/>
      <c r="T95" s="13"/>
      <c r="U95" s="13"/>
      <c r="V95" s="13"/>
      <c r="W95" s="13"/>
      <c r="X95" s="13"/>
      <c r="Y95" s="13"/>
      <c r="Z95" s="13"/>
      <c r="AA95" s="13"/>
      <c r="AB95" s="13"/>
      <c r="AC95" s="13"/>
      <c r="AD95" s="298" t="s">
        <v>395</v>
      </c>
      <c r="AE95" s="299"/>
      <c r="AF95" s="299"/>
      <c r="AG95" s="300"/>
      <c r="AH95" s="298" t="s">
        <v>396</v>
      </c>
      <c r="AI95" s="299"/>
      <c r="AJ95" s="299"/>
      <c r="AK95" s="300"/>
      <c r="AL95" s="298" t="s">
        <v>408</v>
      </c>
      <c r="AM95" s="299"/>
      <c r="AN95" s="299"/>
      <c r="AO95" s="300"/>
      <c r="AP95" s="301" t="s">
        <v>407</v>
      </c>
      <c r="AQ95" s="302"/>
      <c r="AR95" s="302"/>
      <c r="AS95" s="303"/>
      <c r="AT95" s="307" t="s">
        <v>394</v>
      </c>
      <c r="AU95" s="308"/>
      <c r="AV95" s="308"/>
      <c r="AW95" s="309"/>
      <c r="AX95" s="307" t="s">
        <v>183</v>
      </c>
      <c r="AY95" s="308"/>
      <c r="AZ95" s="308"/>
      <c r="BA95" s="309"/>
      <c r="BB95" s="307" t="s">
        <v>182</v>
      </c>
      <c r="BC95" s="308"/>
      <c r="BD95" s="308"/>
      <c r="BE95" s="309"/>
      <c r="BF95" s="310" t="s">
        <v>397</v>
      </c>
      <c r="BG95" s="311"/>
      <c r="BH95" s="311"/>
      <c r="BI95" s="311"/>
      <c r="BJ95" s="311"/>
      <c r="BK95" s="311"/>
      <c r="BL95" s="311"/>
      <c r="BM95" s="312"/>
      <c r="BV95" s="32"/>
      <c r="BW95" s="32"/>
      <c r="BX95" s="32"/>
    </row>
    <row r="96" spans="1:88" outlineLevel="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313" t="s">
        <v>15</v>
      </c>
      <c r="AE96" s="314"/>
      <c r="AF96" s="314"/>
      <c r="AG96" s="315"/>
      <c r="AH96" s="313" t="s">
        <v>16</v>
      </c>
      <c r="AI96" s="314"/>
      <c r="AJ96" s="314"/>
      <c r="AK96" s="315"/>
      <c r="AL96" s="313" t="s">
        <v>16</v>
      </c>
      <c r="AM96" s="314"/>
      <c r="AN96" s="314"/>
      <c r="AO96" s="315"/>
      <c r="AP96" s="313" t="s">
        <v>15</v>
      </c>
      <c r="AQ96" s="314"/>
      <c r="AR96" s="314"/>
      <c r="AS96" s="315"/>
      <c r="AT96" s="313" t="s">
        <v>15</v>
      </c>
      <c r="AU96" s="314"/>
      <c r="AV96" s="314"/>
      <c r="AW96" s="315"/>
      <c r="AX96" s="313" t="s">
        <v>15</v>
      </c>
      <c r="AY96" s="314"/>
      <c r="AZ96" s="314"/>
      <c r="BA96" s="315"/>
      <c r="BB96" s="313" t="s">
        <v>15</v>
      </c>
      <c r="BC96" s="314"/>
      <c r="BD96" s="314"/>
      <c r="BE96" s="315"/>
      <c r="BF96" s="331" t="s">
        <v>410</v>
      </c>
      <c r="BG96" s="332"/>
      <c r="BH96" s="332"/>
      <c r="BI96" s="332"/>
      <c r="BJ96" s="332"/>
      <c r="BK96" s="332"/>
      <c r="BL96" s="332"/>
      <c r="BM96" s="333"/>
      <c r="BV96" s="32"/>
      <c r="BW96" s="32"/>
      <c r="BX96" s="32"/>
      <c r="BY96" s="32"/>
      <c r="BZ96" s="61"/>
      <c r="CA96" s="61"/>
      <c r="CB96" s="61"/>
      <c r="CC96" s="61"/>
      <c r="CD96" s="32"/>
      <c r="CE96" s="32"/>
      <c r="CF96" s="32"/>
      <c r="CG96" s="32"/>
      <c r="CH96" s="32"/>
      <c r="CI96" s="32"/>
      <c r="CJ96" s="32"/>
    </row>
    <row r="97" spans="1:122" outlineLevel="1">
      <c r="B97" s="227" t="s">
        <v>362</v>
      </c>
      <c r="C97" s="7"/>
      <c r="D97" s="7"/>
      <c r="E97" s="7"/>
      <c r="F97" s="7"/>
      <c r="G97" s="7"/>
      <c r="H97" s="7"/>
      <c r="I97" s="7"/>
      <c r="J97" s="7"/>
      <c r="K97" s="7"/>
      <c r="L97" s="7"/>
      <c r="M97" s="7"/>
      <c r="N97" s="7"/>
      <c r="O97" s="7"/>
      <c r="P97" s="7"/>
      <c r="Q97" s="7"/>
      <c r="R97" s="7"/>
      <c r="S97" s="7"/>
      <c r="T97" s="7"/>
      <c r="U97" s="7"/>
      <c r="V97" s="7"/>
      <c r="W97" s="7"/>
      <c r="X97" s="7"/>
      <c r="Y97" s="7"/>
      <c r="Z97" s="11"/>
      <c r="AA97" s="11"/>
      <c r="AB97" s="11"/>
      <c r="AC97" s="7"/>
      <c r="AD97" s="325">
        <f ca="1">AVERAGE(AD98:AD100)</f>
        <v>0.89247311827956988</v>
      </c>
      <c r="AE97" s="326"/>
      <c r="AF97" s="326"/>
      <c r="AG97" s="327"/>
      <c r="AH97" s="316">
        <f t="shared" ref="AH97:AH106" ca="1" si="3">IF(AX97&lt;&gt;"",(AD97-AX97)*100,"")</f>
        <v>-0.60990136751322144</v>
      </c>
      <c r="AI97" s="317"/>
      <c r="AJ97" s="317"/>
      <c r="AK97" s="318"/>
      <c r="AL97" s="316">
        <f t="shared" ref="AL97:AL106" ca="1" si="4">IF(AP97&lt;&gt;"",(AD97-AP97)*100,"")</f>
        <v>-0.60990136751322144</v>
      </c>
      <c r="AM97" s="317"/>
      <c r="AN97" s="317"/>
      <c r="AO97" s="318"/>
      <c r="AP97" s="325">
        <v>0.89857213195470209</v>
      </c>
      <c r="AQ97" s="326"/>
      <c r="AR97" s="326"/>
      <c r="AS97" s="327"/>
      <c r="AT97" s="325">
        <v>0.89857213195470209</v>
      </c>
      <c r="AU97" s="326"/>
      <c r="AV97" s="326"/>
      <c r="AW97" s="327"/>
      <c r="AX97" s="325">
        <v>0.89857213195470209</v>
      </c>
      <c r="AY97" s="326"/>
      <c r="AZ97" s="326"/>
      <c r="BA97" s="327"/>
      <c r="BB97" s="325">
        <f t="shared" ref="BB97:BB106" ca="1" si="5">AD97</f>
        <v>0.89247311827956988</v>
      </c>
      <c r="BC97" s="326"/>
      <c r="BD97" s="326"/>
      <c r="BE97" s="327"/>
      <c r="BF97" s="230" t="str">
        <f>B97</f>
        <v>「地域とともにある学校」という認識</v>
      </c>
      <c r="BG97" s="41"/>
      <c r="BH97" s="41"/>
      <c r="BI97" s="41"/>
      <c r="BJ97" s="41"/>
      <c r="BK97" s="41"/>
      <c r="BL97" s="41"/>
      <c r="BM97" s="42"/>
    </row>
    <row r="98" spans="1:122" outlineLevel="1">
      <c r="B98" s="215" t="s">
        <v>401</v>
      </c>
      <c r="C98" s="112">
        <v>2</v>
      </c>
      <c r="D98" s="218" t="s">
        <v>365</v>
      </c>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322">
        <f ca="1">INDIRECT(BP98&amp;BQ98&amp;BS98)</f>
        <v>0.90322580645161288</v>
      </c>
      <c r="AE98" s="323"/>
      <c r="AF98" s="323"/>
      <c r="AG98" s="324"/>
      <c r="AH98" s="328">
        <f t="shared" ca="1" si="3"/>
        <v>-2.8827369323867202</v>
      </c>
      <c r="AI98" s="329"/>
      <c r="AJ98" s="329"/>
      <c r="AK98" s="330"/>
      <c r="AL98" s="319">
        <f t="shared" ca="1" si="4"/>
        <v>-2.8827369323867202</v>
      </c>
      <c r="AM98" s="320"/>
      <c r="AN98" s="320"/>
      <c r="AO98" s="321"/>
      <c r="AP98" s="322">
        <v>0.93205317577548008</v>
      </c>
      <c r="AQ98" s="323"/>
      <c r="AR98" s="323"/>
      <c r="AS98" s="324"/>
      <c r="AT98" s="322">
        <v>0.93205317577548008</v>
      </c>
      <c r="AU98" s="323"/>
      <c r="AV98" s="323"/>
      <c r="AW98" s="324"/>
      <c r="AX98" s="322">
        <v>0.93205317577548008</v>
      </c>
      <c r="AY98" s="323"/>
      <c r="AZ98" s="323"/>
      <c r="BA98" s="324"/>
      <c r="BB98" s="322">
        <f t="shared" ca="1" si="5"/>
        <v>0.90322580645161288</v>
      </c>
      <c r="BC98" s="323"/>
      <c r="BD98" s="323"/>
      <c r="BE98" s="324"/>
      <c r="BF98" s="40"/>
      <c r="BG98" s="41"/>
      <c r="BH98" s="41"/>
      <c r="BI98" s="41"/>
      <c r="BJ98" s="41"/>
      <c r="BK98" s="41"/>
      <c r="BL98" s="41"/>
      <c r="BM98" s="42"/>
      <c r="BP98" s="16" t="s">
        <v>466</v>
      </c>
      <c r="BQ98" s="16" t="s">
        <v>449</v>
      </c>
      <c r="BS98" s="16">
        <v>2</v>
      </c>
      <c r="BT98" s="16" t="str" cm="1">
        <f t="array" aca="1" ref="BT98" ca="1">INDIRECT(BP98&amp;BQ98&amp;4,TRUE)</f>
        <v>保護者や地域住民が学校運営に関わることは、必要なことだ</v>
      </c>
      <c r="BV98" s="28"/>
      <c r="BX98" s="33"/>
      <c r="CJ98" s="33"/>
    </row>
    <row r="99" spans="1:122" outlineLevel="1">
      <c r="B99" s="215" t="s">
        <v>40</v>
      </c>
      <c r="C99" s="112">
        <v>3</v>
      </c>
      <c r="D99" s="205" t="s">
        <v>354</v>
      </c>
      <c r="E99" s="6"/>
      <c r="F99" s="6"/>
      <c r="G99" s="6"/>
      <c r="H99" s="6"/>
      <c r="I99" s="6"/>
      <c r="J99" s="6"/>
      <c r="K99" s="6"/>
      <c r="L99" s="6"/>
      <c r="M99" s="6"/>
      <c r="N99" s="6"/>
      <c r="O99" s="6"/>
      <c r="P99" s="6"/>
      <c r="Q99" s="6"/>
      <c r="R99" s="6"/>
      <c r="S99" s="6"/>
      <c r="T99" s="6"/>
      <c r="U99" s="6"/>
      <c r="V99" s="6"/>
      <c r="W99" s="6"/>
      <c r="X99" s="6"/>
      <c r="Y99" s="6"/>
      <c r="Z99" s="6"/>
      <c r="AA99" s="6"/>
      <c r="AB99" s="6"/>
      <c r="AC99" s="6"/>
      <c r="AD99" s="322">
        <f ca="1">INDIRECT(BP99&amp;BQ99&amp;BS99)</f>
        <v>0.77419354838709675</v>
      </c>
      <c r="AE99" s="323"/>
      <c r="AF99" s="323"/>
      <c r="AG99" s="324"/>
      <c r="AH99" s="328">
        <f t="shared" ca="1" si="3"/>
        <v>-1.1626244818220832</v>
      </c>
      <c r="AI99" s="329"/>
      <c r="AJ99" s="329"/>
      <c r="AK99" s="330"/>
      <c r="AL99" s="319">
        <f t="shared" ca="1" si="4"/>
        <v>-1.1626244818220832</v>
      </c>
      <c r="AM99" s="320"/>
      <c r="AN99" s="320"/>
      <c r="AO99" s="321"/>
      <c r="AP99" s="322">
        <v>0.78581979320531758</v>
      </c>
      <c r="AQ99" s="323"/>
      <c r="AR99" s="323"/>
      <c r="AS99" s="324"/>
      <c r="AT99" s="322">
        <v>0.78581979320531758</v>
      </c>
      <c r="AU99" s="323"/>
      <c r="AV99" s="323"/>
      <c r="AW99" s="324"/>
      <c r="AX99" s="322">
        <v>0.78581979320531758</v>
      </c>
      <c r="AY99" s="323"/>
      <c r="AZ99" s="323"/>
      <c r="BA99" s="324"/>
      <c r="BB99" s="322">
        <f t="shared" ca="1" si="5"/>
        <v>0.77419354838709675</v>
      </c>
      <c r="BC99" s="323"/>
      <c r="BD99" s="323"/>
      <c r="BE99" s="324"/>
      <c r="BF99" s="40"/>
      <c r="BG99" s="41"/>
      <c r="BH99" s="41"/>
      <c r="BI99" s="41"/>
      <c r="BJ99" s="41"/>
      <c r="BK99" s="41"/>
      <c r="BL99" s="41"/>
      <c r="BM99" s="42"/>
      <c r="BP99" s="16" t="s">
        <v>466</v>
      </c>
      <c r="BQ99" s="16" t="s">
        <v>447</v>
      </c>
      <c r="BS99" s="16">
        <v>2</v>
      </c>
      <c r="BT99" s="16" t="str" cm="1">
        <f t="array" aca="1" ref="BT99" ca="1">INDIRECT(BP99&amp;BQ99&amp;4,TRUE)</f>
        <v>地域の人が関わると、学校運営が混乱してしまう（反転項目）</v>
      </c>
      <c r="BV99" s="28"/>
      <c r="BX99" s="33"/>
      <c r="CJ99" s="33"/>
    </row>
    <row r="100" spans="1:122" outlineLevel="1">
      <c r="B100" s="221" t="s">
        <v>40</v>
      </c>
      <c r="C100" s="109">
        <v>4</v>
      </c>
      <c r="D100" s="218" t="s">
        <v>229</v>
      </c>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322">
        <f ca="1">INDIRECT(BP100&amp;BQ100&amp;BS100)</f>
        <v>1</v>
      </c>
      <c r="AE100" s="323"/>
      <c r="AF100" s="323"/>
      <c r="AG100" s="324"/>
      <c r="AH100" s="328">
        <f t="shared" ca="1" si="3"/>
        <v>2.215657311669128</v>
      </c>
      <c r="AI100" s="329"/>
      <c r="AJ100" s="329"/>
      <c r="AK100" s="330"/>
      <c r="AL100" s="319">
        <f t="shared" ca="1" si="4"/>
        <v>2.215657311669128</v>
      </c>
      <c r="AM100" s="320"/>
      <c r="AN100" s="320"/>
      <c r="AO100" s="321"/>
      <c r="AP100" s="322">
        <v>0.97784342688330872</v>
      </c>
      <c r="AQ100" s="323"/>
      <c r="AR100" s="323"/>
      <c r="AS100" s="324"/>
      <c r="AT100" s="322">
        <v>0.97784342688330872</v>
      </c>
      <c r="AU100" s="323"/>
      <c r="AV100" s="323"/>
      <c r="AW100" s="324"/>
      <c r="AX100" s="322">
        <v>0.97784342688330872</v>
      </c>
      <c r="AY100" s="323"/>
      <c r="AZ100" s="323"/>
      <c r="BA100" s="324"/>
      <c r="BB100" s="322">
        <f t="shared" ca="1" si="5"/>
        <v>1</v>
      </c>
      <c r="BC100" s="323"/>
      <c r="BD100" s="323"/>
      <c r="BE100" s="324"/>
      <c r="BF100" s="40"/>
      <c r="BG100" s="41"/>
      <c r="BH100" s="41"/>
      <c r="BI100" s="41"/>
      <c r="BJ100" s="41"/>
      <c r="BK100" s="41"/>
      <c r="BL100" s="41"/>
      <c r="BM100" s="42"/>
      <c r="BP100" s="16" t="s">
        <v>466</v>
      </c>
      <c r="BQ100" s="16" t="s">
        <v>448</v>
      </c>
      <c r="BS100" s="16">
        <v>2</v>
      </c>
      <c r="BT100" s="16" t="str" cm="1">
        <f t="array" aca="1" ref="BT100" ca="1">INDIRECT(BP100&amp;BQ100&amp;4,TRUE)</f>
        <v>より良い学校づくりのためには、地域の人にも学校の様子や取組を知ってもらう必要がある</v>
      </c>
      <c r="BV100" s="28"/>
      <c r="BX100" s="33"/>
      <c r="CJ100" s="33"/>
    </row>
    <row r="101" spans="1:122" outlineLevel="1">
      <c r="B101" s="226" t="s">
        <v>153</v>
      </c>
      <c r="C101" s="104"/>
      <c r="D101" s="207"/>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325">
        <f ca="1">AVERAGE(AD102:AD106)</f>
        <v>0.7870967741935484</v>
      </c>
      <c r="AE101" s="326"/>
      <c r="AF101" s="326"/>
      <c r="AG101" s="327"/>
      <c r="AH101" s="316">
        <f t="shared" ca="1" si="3"/>
        <v>6.8042121313193871</v>
      </c>
      <c r="AI101" s="317"/>
      <c r="AJ101" s="317"/>
      <c r="AK101" s="318"/>
      <c r="AL101" s="316">
        <f t="shared" ca="1" si="4"/>
        <v>6.8042121313193871</v>
      </c>
      <c r="AM101" s="317"/>
      <c r="AN101" s="317"/>
      <c r="AO101" s="318"/>
      <c r="AP101" s="325">
        <v>0.71905465288035453</v>
      </c>
      <c r="AQ101" s="326"/>
      <c r="AR101" s="326"/>
      <c r="AS101" s="327"/>
      <c r="AT101" s="325">
        <v>0.71905465288035453</v>
      </c>
      <c r="AU101" s="326"/>
      <c r="AV101" s="326"/>
      <c r="AW101" s="327"/>
      <c r="AX101" s="325">
        <v>0.71905465288035453</v>
      </c>
      <c r="AY101" s="326"/>
      <c r="AZ101" s="326"/>
      <c r="BA101" s="327"/>
      <c r="BB101" s="325">
        <f t="shared" ca="1" si="5"/>
        <v>0.7870967741935484</v>
      </c>
      <c r="BC101" s="326"/>
      <c r="BD101" s="326"/>
      <c r="BE101" s="327"/>
      <c r="BF101" s="230" t="str">
        <f>B101</f>
        <v>協議会の意義の理解</v>
      </c>
      <c r="BG101" s="41"/>
      <c r="BH101" s="41"/>
      <c r="BI101" s="41"/>
      <c r="BJ101" s="41"/>
      <c r="BK101" s="41"/>
      <c r="BL101" s="41"/>
      <c r="BM101" s="42"/>
      <c r="BQ101" s="16" t="s">
        <v>415</v>
      </c>
      <c r="BV101" s="28"/>
    </row>
    <row r="102" spans="1:122" outlineLevel="1">
      <c r="B102" s="215" t="s">
        <v>40</v>
      </c>
      <c r="C102" s="112">
        <v>5</v>
      </c>
      <c r="D102" s="205" t="s">
        <v>236</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322">
        <f ca="1">INDIRECT(BP102&amp;BQ102&amp;BS102)</f>
        <v>0.80645161290322576</v>
      </c>
      <c r="AE102" s="323"/>
      <c r="AF102" s="323"/>
      <c r="AG102" s="324"/>
      <c r="AH102" s="328">
        <f t="shared" ca="1" si="3"/>
        <v>7.823890980130555</v>
      </c>
      <c r="AI102" s="329"/>
      <c r="AJ102" s="329"/>
      <c r="AK102" s="330"/>
      <c r="AL102" s="319">
        <f t="shared" ca="1" si="4"/>
        <v>7.823890980130555</v>
      </c>
      <c r="AM102" s="320"/>
      <c r="AN102" s="320"/>
      <c r="AO102" s="321"/>
      <c r="AP102" s="322">
        <v>0.72821270310192021</v>
      </c>
      <c r="AQ102" s="323"/>
      <c r="AR102" s="323"/>
      <c r="AS102" s="324"/>
      <c r="AT102" s="322">
        <v>0.72821270310192021</v>
      </c>
      <c r="AU102" s="323"/>
      <c r="AV102" s="323"/>
      <c r="AW102" s="324"/>
      <c r="AX102" s="322">
        <v>0.72821270310192021</v>
      </c>
      <c r="AY102" s="323"/>
      <c r="AZ102" s="323"/>
      <c r="BA102" s="324"/>
      <c r="BB102" s="322">
        <f t="shared" ca="1" si="5"/>
        <v>0.80645161290322576</v>
      </c>
      <c r="BC102" s="323"/>
      <c r="BD102" s="323"/>
      <c r="BE102" s="324"/>
      <c r="BF102" s="40"/>
      <c r="BG102" s="41"/>
      <c r="BH102" s="41"/>
      <c r="BI102" s="41"/>
      <c r="BJ102" s="41"/>
      <c r="BK102" s="41"/>
      <c r="BL102" s="41"/>
      <c r="BM102" s="42"/>
      <c r="BP102" s="16" t="s">
        <v>466</v>
      </c>
      <c r="BQ102" s="16" t="s">
        <v>412</v>
      </c>
      <c r="BS102" s="16">
        <v>2</v>
      </c>
      <c r="BT102" s="16" t="str" cm="1">
        <f t="array" aca="1" ref="BT102" ca="1">INDIRECT(BP102&amp;BQ102&amp;4,TRUE)</f>
        <v>協議会での協議・決定内容の情報については、定期的に確認している</v>
      </c>
      <c r="BV102" s="28"/>
      <c r="BX102" s="33"/>
      <c r="CJ102" s="33"/>
    </row>
    <row r="103" spans="1:122" outlineLevel="1">
      <c r="B103" s="215" t="s">
        <v>40</v>
      </c>
      <c r="C103" s="112">
        <v>6</v>
      </c>
      <c r="D103" s="205" t="s">
        <v>41</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322">
        <f ca="1">INDIRECT(BP103&amp;BQ103&amp;BS103)</f>
        <v>0.70967741935483875</v>
      </c>
      <c r="AE103" s="323"/>
      <c r="AF103" s="323"/>
      <c r="AG103" s="324"/>
      <c r="AH103" s="328">
        <f t="shared" ca="1" si="3"/>
        <v>-7.1711059227140606</v>
      </c>
      <c r="AI103" s="329"/>
      <c r="AJ103" s="329"/>
      <c r="AK103" s="330"/>
      <c r="AL103" s="319">
        <f t="shared" ca="1" si="4"/>
        <v>-7.1711059227140606</v>
      </c>
      <c r="AM103" s="320"/>
      <c r="AN103" s="320"/>
      <c r="AO103" s="321"/>
      <c r="AP103" s="322">
        <v>0.78138847858197935</v>
      </c>
      <c r="AQ103" s="323"/>
      <c r="AR103" s="323"/>
      <c r="AS103" s="324"/>
      <c r="AT103" s="322">
        <v>0.78138847858197935</v>
      </c>
      <c r="AU103" s="323"/>
      <c r="AV103" s="323"/>
      <c r="AW103" s="324"/>
      <c r="AX103" s="322">
        <v>0.78138847858197935</v>
      </c>
      <c r="AY103" s="323"/>
      <c r="AZ103" s="323"/>
      <c r="BA103" s="324"/>
      <c r="BB103" s="322">
        <f t="shared" ca="1" si="5"/>
        <v>0.70967741935483875</v>
      </c>
      <c r="BC103" s="323"/>
      <c r="BD103" s="323"/>
      <c r="BE103" s="324"/>
      <c r="BF103" s="40"/>
      <c r="BG103" s="41"/>
      <c r="BH103" s="41"/>
      <c r="BI103" s="41"/>
      <c r="BJ103" s="41"/>
      <c r="BK103" s="41"/>
      <c r="BL103" s="41"/>
      <c r="BM103" s="42"/>
      <c r="BP103" s="16" t="s">
        <v>466</v>
      </c>
      <c r="BQ103" s="16" t="s">
        <v>413</v>
      </c>
      <c r="BS103" s="16">
        <v>2</v>
      </c>
      <c r="BT103" s="16" t="str" cm="1">
        <f t="array" aca="1" ref="BT103" ca="1">INDIRECT(BP103&amp;BQ103&amp;4,TRUE)</f>
        <v>協議会での協議・決定事項に関心がある</v>
      </c>
      <c r="BV103" s="28"/>
      <c r="BX103" s="33"/>
      <c r="CJ103" s="33"/>
    </row>
    <row r="104" spans="1:122" outlineLevel="1">
      <c r="B104" s="215" t="s">
        <v>40</v>
      </c>
      <c r="C104" s="112">
        <v>7</v>
      </c>
      <c r="D104" s="205" t="s">
        <v>44</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322">
        <f ca="1">INDIRECT(BP104&amp;BQ104&amp;BS104)</f>
        <v>0.61290322580645162</v>
      </c>
      <c r="AE104" s="323"/>
      <c r="AF104" s="323"/>
      <c r="AG104" s="324"/>
      <c r="AH104" s="328">
        <f t="shared" ca="1" si="3"/>
        <v>20.226807071043979</v>
      </c>
      <c r="AI104" s="329"/>
      <c r="AJ104" s="329"/>
      <c r="AK104" s="330"/>
      <c r="AL104" s="319">
        <f t="shared" ca="1" si="4"/>
        <v>20.226807071043979</v>
      </c>
      <c r="AM104" s="320"/>
      <c r="AN104" s="320"/>
      <c r="AO104" s="321"/>
      <c r="AP104" s="322">
        <v>0.41063515509601184</v>
      </c>
      <c r="AQ104" s="323"/>
      <c r="AR104" s="323"/>
      <c r="AS104" s="324"/>
      <c r="AT104" s="322">
        <v>0.41063515509601184</v>
      </c>
      <c r="AU104" s="323"/>
      <c r="AV104" s="323"/>
      <c r="AW104" s="324"/>
      <c r="AX104" s="322">
        <v>0.41063515509601184</v>
      </c>
      <c r="AY104" s="323"/>
      <c r="AZ104" s="323"/>
      <c r="BA104" s="324"/>
      <c r="BB104" s="322">
        <f t="shared" ca="1" si="5"/>
        <v>0.61290322580645162</v>
      </c>
      <c r="BC104" s="323"/>
      <c r="BD104" s="323"/>
      <c r="BE104" s="324"/>
      <c r="BF104" s="40"/>
      <c r="BG104" s="41"/>
      <c r="BH104" s="41"/>
      <c r="BI104" s="41"/>
      <c r="BJ104" s="41"/>
      <c r="BK104" s="41"/>
      <c r="BL104" s="41"/>
      <c r="BM104" s="42"/>
      <c r="BP104" s="16" t="s">
        <v>466</v>
      </c>
      <c r="BQ104" s="16" t="s">
        <v>414</v>
      </c>
      <c r="BS104" s="16">
        <v>2</v>
      </c>
      <c r="BT104" s="16" t="str" cm="1">
        <f t="array" aca="1" ref="BT104" ca="1">INDIRECT(BP104&amp;BQ104&amp;4,TRUE)</f>
        <v>学校での活動について、協議会委員に相談したいと思うことがある</v>
      </c>
      <c r="BV104" s="28"/>
      <c r="BX104" s="33"/>
      <c r="CJ104" s="33"/>
    </row>
    <row r="105" spans="1:122" outlineLevel="1">
      <c r="B105" s="215" t="s">
        <v>40</v>
      </c>
      <c r="C105" s="112">
        <v>8</v>
      </c>
      <c r="D105" s="205" t="s">
        <v>366</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322">
        <f ca="1">INDIRECT(BP105&amp;BQ105&amp;BS105)</f>
        <v>0.90322580645161288</v>
      </c>
      <c r="AE105" s="323"/>
      <c r="AF105" s="323"/>
      <c r="AG105" s="324"/>
      <c r="AH105" s="328">
        <f t="shared" ca="1" si="3"/>
        <v>0.51460427883928128</v>
      </c>
      <c r="AI105" s="329"/>
      <c r="AJ105" s="329"/>
      <c r="AK105" s="330"/>
      <c r="AL105" s="319">
        <f t="shared" ca="1" si="4"/>
        <v>0.51460427883928128</v>
      </c>
      <c r="AM105" s="320"/>
      <c r="AN105" s="320"/>
      <c r="AO105" s="321"/>
      <c r="AP105" s="322">
        <v>0.89807976366322007</v>
      </c>
      <c r="AQ105" s="323"/>
      <c r="AR105" s="323"/>
      <c r="AS105" s="324"/>
      <c r="AT105" s="322">
        <v>0.89807976366322007</v>
      </c>
      <c r="AU105" s="323"/>
      <c r="AV105" s="323"/>
      <c r="AW105" s="324"/>
      <c r="AX105" s="322">
        <v>0.89807976366322007</v>
      </c>
      <c r="AY105" s="323"/>
      <c r="AZ105" s="323"/>
      <c r="BA105" s="324"/>
      <c r="BB105" s="322">
        <f t="shared" ca="1" si="5"/>
        <v>0.90322580645161288</v>
      </c>
      <c r="BC105" s="323"/>
      <c r="BD105" s="323"/>
      <c r="BE105" s="324"/>
      <c r="BF105" s="40"/>
      <c r="BG105" s="41"/>
      <c r="BH105" s="41"/>
      <c r="BI105" s="41"/>
      <c r="BJ105" s="41"/>
      <c r="BK105" s="41"/>
      <c r="BL105" s="41"/>
      <c r="BM105" s="42"/>
      <c r="BP105" s="16" t="s">
        <v>466</v>
      </c>
      <c r="BQ105" s="16" t="s">
        <v>416</v>
      </c>
      <c r="BS105" s="16">
        <v>2</v>
      </c>
      <c r="BT105" s="16" t="str" cm="1">
        <f t="array" aca="1" ref="BT105" ca="1">INDIRECT(BP105&amp;BQ105&amp;4,TRUE)</f>
        <v>協議会で決定されたことやその活動は、学校にとって意味のあることだ</v>
      </c>
      <c r="BV105" s="28"/>
      <c r="BX105" s="33"/>
      <c r="CJ105" s="33"/>
    </row>
    <row r="106" spans="1:122" outlineLevel="1">
      <c r="B106" s="223" t="s">
        <v>40</v>
      </c>
      <c r="C106" s="240">
        <v>9</v>
      </c>
      <c r="D106" s="246" t="s">
        <v>232</v>
      </c>
      <c r="E106" s="247"/>
      <c r="F106" s="247"/>
      <c r="G106" s="247"/>
      <c r="H106" s="247"/>
      <c r="I106" s="247"/>
      <c r="J106" s="9"/>
      <c r="K106" s="9"/>
      <c r="L106" s="9"/>
      <c r="M106" s="9"/>
      <c r="N106" s="9"/>
      <c r="O106" s="9"/>
      <c r="P106" s="9"/>
      <c r="Q106" s="9"/>
      <c r="R106" s="9"/>
      <c r="S106" s="9"/>
      <c r="T106" s="9"/>
      <c r="U106" s="9"/>
      <c r="V106" s="9"/>
      <c r="W106" s="9"/>
      <c r="X106" s="9"/>
      <c r="Y106" s="9"/>
      <c r="Z106" s="9"/>
      <c r="AA106" s="9"/>
      <c r="AB106" s="9"/>
      <c r="AC106" s="9"/>
      <c r="AD106" s="322">
        <f ca="1">INDIRECT(BP106&amp;BQ106&amp;BS106)</f>
        <v>0.90322580645161288</v>
      </c>
      <c r="AE106" s="323"/>
      <c r="AF106" s="323"/>
      <c r="AG106" s="324"/>
      <c r="AH106" s="328">
        <f t="shared" ca="1" si="3"/>
        <v>12.626864249297176</v>
      </c>
      <c r="AI106" s="329"/>
      <c r="AJ106" s="329"/>
      <c r="AK106" s="330"/>
      <c r="AL106" s="319">
        <f t="shared" ca="1" si="4"/>
        <v>12.626864249297176</v>
      </c>
      <c r="AM106" s="320"/>
      <c r="AN106" s="320"/>
      <c r="AO106" s="321"/>
      <c r="AP106" s="322">
        <v>0.77695716395864112</v>
      </c>
      <c r="AQ106" s="323"/>
      <c r="AR106" s="323"/>
      <c r="AS106" s="324"/>
      <c r="AT106" s="322">
        <v>0.77695716395864112</v>
      </c>
      <c r="AU106" s="323"/>
      <c r="AV106" s="323"/>
      <c r="AW106" s="324"/>
      <c r="AX106" s="322">
        <v>0.77695716395864112</v>
      </c>
      <c r="AY106" s="323"/>
      <c r="AZ106" s="323"/>
      <c r="BA106" s="324"/>
      <c r="BB106" s="322">
        <f t="shared" ca="1" si="5"/>
        <v>0.90322580645161288</v>
      </c>
      <c r="BC106" s="323"/>
      <c r="BD106" s="323"/>
      <c r="BE106" s="324"/>
      <c r="BF106" s="97"/>
      <c r="BG106" s="98"/>
      <c r="BH106" s="98"/>
      <c r="BI106" s="98"/>
      <c r="BJ106" s="98"/>
      <c r="BK106" s="98"/>
      <c r="BL106" s="98"/>
      <c r="BM106" s="99"/>
      <c r="BP106" s="16" t="s">
        <v>466</v>
      </c>
      <c r="BQ106" s="16" t="s">
        <v>417</v>
      </c>
      <c r="BS106" s="16">
        <v>2</v>
      </c>
      <c r="BT106" s="16" t="str" cm="1">
        <f t="array" aca="1" ref="BT106" ca="1">INDIRECT(BP106&amp;BQ106&amp;4,TRUE)</f>
        <v>協議会での協議によって、何か役割が与えられたら果たしたい</v>
      </c>
      <c r="BV106" s="28"/>
      <c r="BX106" s="33"/>
      <c r="CJ106" s="33"/>
    </row>
    <row r="107" spans="1:122" ht="19.5" outlineLevel="1" thickBot="1">
      <c r="B107" s="243"/>
      <c r="C107" s="12"/>
      <c r="D107" s="209"/>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244"/>
      <c r="AE107" s="244"/>
      <c r="AF107" s="244"/>
      <c r="AG107" s="244"/>
      <c r="AH107" s="245"/>
      <c r="AI107" s="245"/>
      <c r="AJ107" s="245"/>
      <c r="AK107" s="245"/>
      <c r="AL107" s="245"/>
      <c r="AM107" s="245"/>
      <c r="AN107" s="245"/>
      <c r="AO107" s="245"/>
      <c r="AP107" s="244"/>
      <c r="AQ107" s="244"/>
      <c r="AR107" s="244"/>
      <c r="AS107" s="244"/>
      <c r="AT107" s="244"/>
      <c r="AU107" s="244"/>
      <c r="AV107" s="244"/>
      <c r="AW107" s="244"/>
      <c r="AX107" s="244"/>
      <c r="AY107" s="244"/>
      <c r="AZ107" s="244"/>
      <c r="BA107" s="244"/>
      <c r="BB107" s="244"/>
      <c r="BC107" s="244"/>
      <c r="BD107" s="244"/>
      <c r="BE107" s="244"/>
      <c r="BF107" s="43"/>
      <c r="BG107" s="43"/>
      <c r="BH107" s="43"/>
      <c r="BI107" s="43"/>
      <c r="BJ107" s="43"/>
      <c r="BK107" s="43"/>
      <c r="BL107" s="43"/>
      <c r="BM107" s="43"/>
      <c r="BN107" s="16"/>
      <c r="BV107" s="28"/>
      <c r="BX107" s="33"/>
      <c r="CJ107" s="33"/>
    </row>
    <row r="108" spans="1:122" ht="18" customHeight="1" thickTop="1" thickBot="1">
      <c r="A108" s="283" t="s">
        <v>141</v>
      </c>
      <c r="B108" s="283"/>
      <c r="C108" s="290" t="s">
        <v>144</v>
      </c>
      <c r="D108" s="290"/>
      <c r="E108" s="290"/>
      <c r="F108" s="290"/>
      <c r="G108" s="290"/>
      <c r="H108" s="290"/>
      <c r="I108" s="290"/>
      <c r="J108" s="290"/>
      <c r="K108" s="290"/>
      <c r="L108" s="290"/>
      <c r="M108" s="290"/>
      <c r="N108" s="290"/>
      <c r="O108" s="290"/>
      <c r="AI108" s="121"/>
      <c r="AJ108" s="121"/>
      <c r="AK108" s="121"/>
      <c r="BF108" s="43"/>
      <c r="BG108" s="43"/>
      <c r="BH108" s="43"/>
      <c r="BI108" s="43"/>
      <c r="BJ108" s="43"/>
      <c r="BK108" s="43"/>
      <c r="BL108" s="43"/>
      <c r="BM108" s="43"/>
      <c r="BN108" s="43"/>
      <c r="BO108" s="16"/>
      <c r="BS108"/>
      <c r="BT108"/>
      <c r="BU108"/>
      <c r="BZ108"/>
      <c r="CD108" s="16"/>
      <c r="CE108" s="16"/>
      <c r="CF108" s="16"/>
      <c r="CG108" s="16"/>
      <c r="CH108" s="16"/>
      <c r="CI108" s="16"/>
      <c r="CJ108" s="16"/>
      <c r="CK108" s="16"/>
      <c r="DH108"/>
      <c r="DI108"/>
      <c r="DJ108"/>
      <c r="DK108"/>
      <c r="DL108"/>
      <c r="DM108"/>
      <c r="DN108"/>
      <c r="DO108"/>
      <c r="DP108"/>
      <c r="DQ108"/>
      <c r="DR108"/>
    </row>
    <row r="109" spans="1:122" ht="18.600000000000001" customHeight="1" thickTop="1" thickBot="1">
      <c r="A109" s="283"/>
      <c r="B109" s="283"/>
      <c r="C109" s="290"/>
      <c r="D109" s="290"/>
      <c r="E109" s="290"/>
      <c r="F109" s="290"/>
      <c r="G109" s="290"/>
      <c r="H109" s="290"/>
      <c r="I109" s="290"/>
      <c r="J109" s="290"/>
      <c r="K109" s="290"/>
      <c r="L109" s="290"/>
      <c r="M109" s="290"/>
      <c r="N109" s="290"/>
      <c r="O109" s="290"/>
      <c r="BF109" s="43"/>
      <c r="BG109" s="43"/>
      <c r="BH109" s="43"/>
      <c r="BI109" s="43"/>
      <c r="BJ109" s="43"/>
      <c r="BK109" s="43"/>
      <c r="BL109" s="43"/>
      <c r="BM109" s="43"/>
      <c r="BN109" s="43"/>
      <c r="BO109" s="16"/>
      <c r="BS109"/>
      <c r="BT109"/>
      <c r="BU109"/>
      <c r="BZ109"/>
      <c r="CD109" s="16"/>
      <c r="CE109" s="16"/>
      <c r="CF109" s="16"/>
      <c r="CG109" s="16"/>
      <c r="CH109" s="16"/>
      <c r="CI109" s="16"/>
      <c r="CJ109" s="16"/>
      <c r="CK109" s="16"/>
      <c r="DH109"/>
      <c r="DI109"/>
      <c r="DJ109"/>
      <c r="DK109"/>
      <c r="DL109"/>
      <c r="DM109"/>
      <c r="DN109"/>
      <c r="DO109"/>
      <c r="DP109"/>
      <c r="DQ109"/>
      <c r="DR109"/>
    </row>
    <row r="110" spans="1:122" ht="19.5" outlineLevel="1" thickTop="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304" t="s">
        <v>393</v>
      </c>
      <c r="AE110" s="305"/>
      <c r="AF110" s="305"/>
      <c r="AG110" s="305"/>
      <c r="AH110" s="305"/>
      <c r="AI110" s="305"/>
      <c r="AJ110" s="305"/>
      <c r="AK110" s="305"/>
      <c r="AL110" s="305"/>
      <c r="AM110" s="305"/>
      <c r="AN110" s="305"/>
      <c r="AO110" s="306"/>
      <c r="AP110" s="292" t="s">
        <v>409</v>
      </c>
      <c r="AQ110" s="293"/>
      <c r="AR110" s="293"/>
      <c r="AS110" s="294"/>
      <c r="AT110" s="295" t="s">
        <v>411</v>
      </c>
      <c r="AU110" s="296"/>
      <c r="AV110" s="296"/>
      <c r="AW110" s="296"/>
      <c r="AX110" s="296"/>
      <c r="AY110" s="296"/>
      <c r="AZ110" s="296"/>
      <c r="BA110" s="296"/>
      <c r="BB110" s="296"/>
      <c r="BC110" s="296"/>
      <c r="BD110" s="296"/>
      <c r="BE110" s="296"/>
      <c r="BF110" s="296"/>
      <c r="BG110" s="296"/>
      <c r="BH110" s="296"/>
      <c r="BI110" s="296"/>
      <c r="BJ110" s="296"/>
      <c r="BK110" s="296"/>
      <c r="BL110" s="296"/>
      <c r="BM110" s="297"/>
    </row>
    <row r="111" spans="1:122" outlineLevel="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298" t="s">
        <v>395</v>
      </c>
      <c r="AE111" s="299"/>
      <c r="AF111" s="299"/>
      <c r="AG111" s="300"/>
      <c r="AH111" s="298" t="s">
        <v>396</v>
      </c>
      <c r="AI111" s="299"/>
      <c r="AJ111" s="299"/>
      <c r="AK111" s="300"/>
      <c r="AL111" s="298" t="s">
        <v>408</v>
      </c>
      <c r="AM111" s="299"/>
      <c r="AN111" s="299"/>
      <c r="AO111" s="300"/>
      <c r="AP111" s="301" t="s">
        <v>407</v>
      </c>
      <c r="AQ111" s="302"/>
      <c r="AR111" s="302"/>
      <c r="AS111" s="303"/>
      <c r="AT111" s="307" t="s">
        <v>394</v>
      </c>
      <c r="AU111" s="308"/>
      <c r="AV111" s="308"/>
      <c r="AW111" s="309"/>
      <c r="AX111" s="307" t="s">
        <v>183</v>
      </c>
      <c r="AY111" s="308"/>
      <c r="AZ111" s="308"/>
      <c r="BA111" s="309"/>
      <c r="BB111" s="307" t="s">
        <v>182</v>
      </c>
      <c r="BC111" s="308"/>
      <c r="BD111" s="308"/>
      <c r="BE111" s="309"/>
      <c r="BF111" s="310" t="s">
        <v>397</v>
      </c>
      <c r="BG111" s="311"/>
      <c r="BH111" s="311"/>
      <c r="BI111" s="311"/>
      <c r="BJ111" s="311"/>
      <c r="BK111" s="311"/>
      <c r="BL111" s="311"/>
      <c r="BM111" s="312"/>
      <c r="BV111" s="32"/>
      <c r="BW111" s="32"/>
      <c r="BX111" s="32"/>
    </row>
    <row r="112" spans="1:122" outlineLevel="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313" t="s">
        <v>15</v>
      </c>
      <c r="AE112" s="314"/>
      <c r="AF112" s="314"/>
      <c r="AG112" s="315"/>
      <c r="AH112" s="313" t="s">
        <v>16</v>
      </c>
      <c r="AI112" s="314"/>
      <c r="AJ112" s="314"/>
      <c r="AK112" s="315"/>
      <c r="AL112" s="313" t="s">
        <v>16</v>
      </c>
      <c r="AM112" s="314"/>
      <c r="AN112" s="314"/>
      <c r="AO112" s="315"/>
      <c r="AP112" s="313" t="s">
        <v>15</v>
      </c>
      <c r="AQ112" s="314"/>
      <c r="AR112" s="314"/>
      <c r="AS112" s="315"/>
      <c r="AT112" s="313" t="s">
        <v>15</v>
      </c>
      <c r="AU112" s="314"/>
      <c r="AV112" s="314"/>
      <c r="AW112" s="315"/>
      <c r="AX112" s="313" t="s">
        <v>15</v>
      </c>
      <c r="AY112" s="314"/>
      <c r="AZ112" s="314"/>
      <c r="BA112" s="315"/>
      <c r="BB112" s="313" t="s">
        <v>15</v>
      </c>
      <c r="BC112" s="314"/>
      <c r="BD112" s="314"/>
      <c r="BE112" s="315"/>
      <c r="BF112" s="331" t="s">
        <v>410</v>
      </c>
      <c r="BG112" s="332"/>
      <c r="BH112" s="332"/>
      <c r="BI112" s="332"/>
      <c r="BJ112" s="332"/>
      <c r="BK112" s="332"/>
      <c r="BL112" s="332"/>
      <c r="BM112" s="333"/>
      <c r="BV112" s="32"/>
      <c r="BW112" s="32"/>
      <c r="BX112" s="32"/>
      <c r="BY112" s="32"/>
      <c r="BZ112" s="61"/>
      <c r="CA112" s="61"/>
      <c r="CB112" s="61"/>
      <c r="CC112" s="61"/>
      <c r="CD112" s="32"/>
      <c r="CE112" s="32"/>
      <c r="CF112" s="32"/>
      <c r="CG112" s="32"/>
      <c r="CH112" s="32"/>
      <c r="CI112" s="32"/>
      <c r="CJ112" s="32"/>
    </row>
    <row r="113" spans="1:88" outlineLevel="1">
      <c r="B113" s="227" t="s">
        <v>362</v>
      </c>
      <c r="C113" s="7"/>
      <c r="D113" s="7"/>
      <c r="E113" s="7"/>
      <c r="F113" s="7"/>
      <c r="G113" s="7"/>
      <c r="H113" s="7"/>
      <c r="I113" s="7"/>
      <c r="J113" s="7"/>
      <c r="K113" s="7"/>
      <c r="L113" s="7"/>
      <c r="M113" s="7"/>
      <c r="N113" s="7"/>
      <c r="O113" s="7"/>
      <c r="P113" s="7"/>
      <c r="Q113" s="7"/>
      <c r="R113" s="7"/>
      <c r="S113" s="7"/>
      <c r="T113" s="7"/>
      <c r="U113" s="7"/>
      <c r="V113" s="7"/>
      <c r="W113" s="7"/>
      <c r="X113" s="7"/>
      <c r="Y113" s="7"/>
      <c r="Z113" s="11"/>
      <c r="AA113" s="11"/>
      <c r="AB113" s="11"/>
      <c r="AC113" s="7"/>
      <c r="AD113" s="325">
        <f ca="1">AVERAGE(AD114:AD116)</f>
        <v>0.93333333333333324</v>
      </c>
      <c r="AE113" s="326"/>
      <c r="AF113" s="326"/>
      <c r="AG113" s="327"/>
      <c r="AH113" s="316">
        <f t="shared" ref="AH113:AH121" ca="1" si="6">IF(AX113&lt;&gt;"",(AD113-AX113)*100,"")</f>
        <v>-1.4035087719298289</v>
      </c>
      <c r="AI113" s="317"/>
      <c r="AJ113" s="317"/>
      <c r="AK113" s="318"/>
      <c r="AL113" s="316">
        <f t="shared" ref="AL113:AL121" ca="1" si="7">IF(AP113&lt;&gt;"",(AD113-AP113)*100,"")</f>
        <v>-1.4035087719298289</v>
      </c>
      <c r="AM113" s="317"/>
      <c r="AN113" s="317"/>
      <c r="AO113" s="318"/>
      <c r="AP113" s="325">
        <v>0.94736842105263153</v>
      </c>
      <c r="AQ113" s="326"/>
      <c r="AR113" s="326"/>
      <c r="AS113" s="327"/>
      <c r="AT113" s="325">
        <v>0.94736842105263153</v>
      </c>
      <c r="AU113" s="326"/>
      <c r="AV113" s="326"/>
      <c r="AW113" s="327"/>
      <c r="AX113" s="325">
        <v>0.94736842105263153</v>
      </c>
      <c r="AY113" s="326"/>
      <c r="AZ113" s="326"/>
      <c r="BA113" s="327"/>
      <c r="BB113" s="325">
        <f t="shared" ref="BB113:BB121" ca="1" si="8">AD113</f>
        <v>0.93333333333333324</v>
      </c>
      <c r="BC113" s="326"/>
      <c r="BD113" s="326"/>
      <c r="BE113" s="327"/>
      <c r="BF113" s="230" t="str">
        <f>B113</f>
        <v>「地域とともにある学校」という認識</v>
      </c>
      <c r="BG113" s="41"/>
      <c r="BH113" s="41"/>
      <c r="BI113" s="41"/>
      <c r="BJ113" s="41"/>
      <c r="BK113" s="41"/>
      <c r="BL113" s="41"/>
      <c r="BM113" s="42"/>
    </row>
    <row r="114" spans="1:88" outlineLevel="1">
      <c r="B114" s="215" t="s">
        <v>36</v>
      </c>
      <c r="C114" s="112">
        <v>3</v>
      </c>
      <c r="D114" s="205" t="s">
        <v>214</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322">
        <f ca="1">INDIRECT(BP114&amp;BQ114&amp;BS114)</f>
        <v>0.91428571428571426</v>
      </c>
      <c r="AE114" s="323"/>
      <c r="AF114" s="323"/>
      <c r="AG114" s="324"/>
      <c r="AH114" s="319">
        <f t="shared" ca="1" si="6"/>
        <v>-1.2487741091860127</v>
      </c>
      <c r="AI114" s="320"/>
      <c r="AJ114" s="320"/>
      <c r="AK114" s="321"/>
      <c r="AL114" s="319">
        <f t="shared" ca="1" si="7"/>
        <v>-1.2487741091860127</v>
      </c>
      <c r="AM114" s="320"/>
      <c r="AN114" s="320"/>
      <c r="AO114" s="321"/>
      <c r="AP114" s="322">
        <v>0.92677345537757438</v>
      </c>
      <c r="AQ114" s="323"/>
      <c r="AR114" s="323"/>
      <c r="AS114" s="324"/>
      <c r="AT114" s="322">
        <v>0.92677345537757438</v>
      </c>
      <c r="AU114" s="323"/>
      <c r="AV114" s="323"/>
      <c r="AW114" s="324"/>
      <c r="AX114" s="322">
        <v>0.92677345537757438</v>
      </c>
      <c r="AY114" s="323"/>
      <c r="AZ114" s="323"/>
      <c r="BA114" s="324"/>
      <c r="BB114" s="322">
        <f t="shared" ca="1" si="8"/>
        <v>0.91428571428571426</v>
      </c>
      <c r="BC114" s="323"/>
      <c r="BD114" s="323"/>
      <c r="BE114" s="324"/>
      <c r="BF114" s="40"/>
      <c r="BG114" s="41"/>
      <c r="BH114" s="41"/>
      <c r="BI114" s="41"/>
      <c r="BJ114" s="41"/>
      <c r="BK114" s="41"/>
      <c r="BL114" s="41"/>
      <c r="BM114" s="42"/>
      <c r="BP114" s="16" t="s">
        <v>464</v>
      </c>
      <c r="BQ114" s="16" t="s">
        <v>447</v>
      </c>
      <c r="BS114" s="16">
        <v>2</v>
      </c>
      <c r="BT114" s="16" t="str" cm="1">
        <f t="array" aca="1" ref="BT114" ca="1">INDIRECT(BP114&amp;BQ114&amp;4,TRUE)</f>
        <v>地域の子どもの成長のためには、自分にも役割がある</v>
      </c>
      <c r="BV114" s="28"/>
      <c r="BX114" s="33"/>
      <c r="BY114" s="28"/>
      <c r="BZ114" s="62"/>
      <c r="CA114" s="62"/>
      <c r="CB114" s="62"/>
      <c r="CC114" s="62"/>
      <c r="CJ114" s="33"/>
    </row>
    <row r="115" spans="1:88" outlineLevel="1">
      <c r="B115" s="217" t="s">
        <v>36</v>
      </c>
      <c r="C115" s="46">
        <v>4</v>
      </c>
      <c r="D115" s="206" t="s">
        <v>215</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322">
        <f ca="1">INDIRECT(BP115&amp;BQ115&amp;BS115)</f>
        <v>0.94285714285714284</v>
      </c>
      <c r="AE115" s="323"/>
      <c r="AF115" s="323"/>
      <c r="AG115" s="324"/>
      <c r="AH115" s="319">
        <f t="shared" ca="1" si="6"/>
        <v>-1.5952925792742767</v>
      </c>
      <c r="AI115" s="320"/>
      <c r="AJ115" s="320"/>
      <c r="AK115" s="321"/>
      <c r="AL115" s="319">
        <f t="shared" ca="1" si="7"/>
        <v>-1.5952925792742767</v>
      </c>
      <c r="AM115" s="320"/>
      <c r="AN115" s="320"/>
      <c r="AO115" s="321"/>
      <c r="AP115" s="322">
        <v>0.95881006864988561</v>
      </c>
      <c r="AQ115" s="323"/>
      <c r="AR115" s="323"/>
      <c r="AS115" s="324"/>
      <c r="AT115" s="322">
        <v>0.95881006864988561</v>
      </c>
      <c r="AU115" s="323"/>
      <c r="AV115" s="323"/>
      <c r="AW115" s="324"/>
      <c r="AX115" s="322">
        <v>0.95881006864988561</v>
      </c>
      <c r="AY115" s="323"/>
      <c r="AZ115" s="323"/>
      <c r="BA115" s="324"/>
      <c r="BB115" s="322">
        <f t="shared" ca="1" si="8"/>
        <v>0.94285714285714284</v>
      </c>
      <c r="BC115" s="323"/>
      <c r="BD115" s="323"/>
      <c r="BE115" s="324"/>
      <c r="BF115" s="40"/>
      <c r="BG115" s="41"/>
      <c r="BH115" s="41"/>
      <c r="BI115" s="41"/>
      <c r="BJ115" s="41"/>
      <c r="BK115" s="41"/>
      <c r="BL115" s="41"/>
      <c r="BM115" s="42"/>
      <c r="BP115" s="16" t="s">
        <v>464</v>
      </c>
      <c r="BQ115" s="16" t="s">
        <v>448</v>
      </c>
      <c r="BS115" s="16">
        <v>2</v>
      </c>
      <c r="BT115" s="16" t="str" cm="1">
        <f t="array" aca="1" ref="BT115" ca="1">INDIRECT(BP115&amp;BQ115&amp;4,TRUE)</f>
        <v>保護者や地域住民が学校運営に関わることは必要なことだ</v>
      </c>
      <c r="BV115" s="28" t="s">
        <v>499</v>
      </c>
      <c r="BX115" s="33"/>
      <c r="BY115" s="28"/>
      <c r="BZ115" s="62"/>
      <c r="CA115" s="62"/>
      <c r="CB115" s="62"/>
      <c r="CC115" s="62"/>
      <c r="CJ115" s="33"/>
    </row>
    <row r="116" spans="1:88" outlineLevel="1">
      <c r="B116" s="215" t="s">
        <v>36</v>
      </c>
      <c r="C116" s="112">
        <v>5</v>
      </c>
      <c r="D116" s="205" t="s">
        <v>216</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322">
        <f ca="1">INDIRECT(BP116&amp;BQ116&amp;BS116)</f>
        <v>0.94285714285714284</v>
      </c>
      <c r="AE116" s="323"/>
      <c r="AF116" s="323"/>
      <c r="AG116" s="324"/>
      <c r="AH116" s="319">
        <f t="shared" ca="1" si="6"/>
        <v>-1.3664596273291973</v>
      </c>
      <c r="AI116" s="320"/>
      <c r="AJ116" s="320"/>
      <c r="AK116" s="321"/>
      <c r="AL116" s="319">
        <f t="shared" ca="1" si="7"/>
        <v>-1.3664596273291973</v>
      </c>
      <c r="AM116" s="320"/>
      <c r="AN116" s="320"/>
      <c r="AO116" s="321"/>
      <c r="AP116" s="322">
        <v>0.95652173913043481</v>
      </c>
      <c r="AQ116" s="323"/>
      <c r="AR116" s="323"/>
      <c r="AS116" s="324"/>
      <c r="AT116" s="322">
        <v>0.95652173913043481</v>
      </c>
      <c r="AU116" s="323"/>
      <c r="AV116" s="323"/>
      <c r="AW116" s="324"/>
      <c r="AX116" s="322">
        <v>0.95652173913043481</v>
      </c>
      <c r="AY116" s="323"/>
      <c r="AZ116" s="323"/>
      <c r="BA116" s="324"/>
      <c r="BB116" s="322">
        <f t="shared" ca="1" si="8"/>
        <v>0.94285714285714284</v>
      </c>
      <c r="BC116" s="323"/>
      <c r="BD116" s="323"/>
      <c r="BE116" s="324"/>
      <c r="BF116" s="40"/>
      <c r="BG116" s="41"/>
      <c r="BH116" s="41"/>
      <c r="BI116" s="41"/>
      <c r="BJ116" s="41"/>
      <c r="BK116" s="41"/>
      <c r="BL116" s="41"/>
      <c r="BM116" s="42"/>
      <c r="BP116" s="16" t="s">
        <v>464</v>
      </c>
      <c r="BQ116" s="16" t="s">
        <v>412</v>
      </c>
      <c r="BS116" s="16">
        <v>2</v>
      </c>
      <c r="BT116" s="16" t="str" cm="1">
        <f t="array" aca="1" ref="BT116" ca="1">INDIRECT(BP116&amp;BQ116&amp;4,TRUE)</f>
        <v>参加する活動は子どもや学校にとって意義のあるものだ</v>
      </c>
      <c r="BV116" s="28"/>
      <c r="BX116" s="33"/>
      <c r="BY116" s="28"/>
      <c r="BZ116" s="62"/>
      <c r="CA116" s="62"/>
      <c r="CB116" s="62"/>
      <c r="CC116" s="62"/>
      <c r="CJ116" s="33"/>
    </row>
    <row r="117" spans="1:88" outlineLevel="1">
      <c r="B117" s="225" t="s">
        <v>155</v>
      </c>
      <c r="C117" s="10"/>
      <c r="D117" s="210"/>
      <c r="E117" s="10"/>
      <c r="F117" s="10"/>
      <c r="G117" s="10"/>
      <c r="H117" s="10"/>
      <c r="I117" s="10"/>
      <c r="J117" s="10"/>
      <c r="K117" s="10"/>
      <c r="L117" s="10"/>
      <c r="M117" s="10"/>
      <c r="N117" s="10"/>
      <c r="O117" s="10"/>
      <c r="P117" s="10"/>
      <c r="Q117" s="10"/>
      <c r="R117" s="10"/>
      <c r="S117" s="10"/>
      <c r="T117" s="10"/>
      <c r="U117" s="10"/>
      <c r="V117" s="10"/>
      <c r="W117" s="10"/>
      <c r="X117" s="10"/>
      <c r="Y117" s="10"/>
      <c r="Z117" s="44"/>
      <c r="AA117" s="44"/>
      <c r="AB117" s="44"/>
      <c r="AC117" s="10"/>
      <c r="AD117" s="325">
        <f ca="1">AVERAGE(AD118:AD121)</f>
        <v>0.66428571428571437</v>
      </c>
      <c r="AE117" s="326"/>
      <c r="AF117" s="326"/>
      <c r="AG117" s="327"/>
      <c r="AH117" s="316">
        <f t="shared" ca="1" si="6"/>
        <v>-3.5943118666230789</v>
      </c>
      <c r="AI117" s="317"/>
      <c r="AJ117" s="317"/>
      <c r="AK117" s="318"/>
      <c r="AL117" s="316">
        <f t="shared" ca="1" si="7"/>
        <v>-3.5943118666230789</v>
      </c>
      <c r="AM117" s="317"/>
      <c r="AN117" s="317"/>
      <c r="AO117" s="318"/>
      <c r="AP117" s="325">
        <v>0.70022883295194516</v>
      </c>
      <c r="AQ117" s="326"/>
      <c r="AR117" s="326"/>
      <c r="AS117" s="327"/>
      <c r="AT117" s="325">
        <v>0.70022883295194516</v>
      </c>
      <c r="AU117" s="326"/>
      <c r="AV117" s="326"/>
      <c r="AW117" s="327"/>
      <c r="AX117" s="325">
        <v>0.70022883295194516</v>
      </c>
      <c r="AY117" s="326"/>
      <c r="AZ117" s="326"/>
      <c r="BA117" s="327"/>
      <c r="BB117" s="325">
        <f t="shared" ca="1" si="8"/>
        <v>0.66428571428571437</v>
      </c>
      <c r="BC117" s="326"/>
      <c r="BD117" s="326"/>
      <c r="BE117" s="327"/>
      <c r="BF117" s="230" t="str">
        <f>B117</f>
        <v>地域ぐるみの教育活動への理解</v>
      </c>
      <c r="BG117" s="41"/>
      <c r="BH117" s="41"/>
      <c r="BI117" s="41"/>
      <c r="BJ117" s="41"/>
      <c r="BK117" s="41"/>
      <c r="BL117" s="41"/>
      <c r="BM117" s="42"/>
      <c r="BQ117" s="16" t="s">
        <v>415</v>
      </c>
      <c r="BY117" s="28"/>
      <c r="BZ117" s="62"/>
      <c r="CA117" s="62"/>
      <c r="CB117" s="62"/>
      <c r="CC117" s="62"/>
    </row>
    <row r="118" spans="1:88" outlineLevel="1">
      <c r="B118" s="215" t="s">
        <v>36</v>
      </c>
      <c r="C118" s="112">
        <v>6</v>
      </c>
      <c r="D118" s="205" t="s">
        <v>37</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322">
        <f ca="1">INDIRECT(BP118&amp;BQ118&amp;BS118)</f>
        <v>0.68571428571428572</v>
      </c>
      <c r="AE118" s="323"/>
      <c r="AF118" s="323"/>
      <c r="AG118" s="324"/>
      <c r="AH118" s="328">
        <f t="shared" ca="1" si="6"/>
        <v>-9.2317750898986635</v>
      </c>
      <c r="AI118" s="329"/>
      <c r="AJ118" s="329"/>
      <c r="AK118" s="330"/>
      <c r="AL118" s="319">
        <f t="shared" ca="1" si="7"/>
        <v>-9.2317750898986635</v>
      </c>
      <c r="AM118" s="320"/>
      <c r="AN118" s="320"/>
      <c r="AO118" s="321"/>
      <c r="AP118" s="322">
        <v>0.77803203661327236</v>
      </c>
      <c r="AQ118" s="323"/>
      <c r="AR118" s="323"/>
      <c r="AS118" s="324"/>
      <c r="AT118" s="322">
        <v>0.77803203661327236</v>
      </c>
      <c r="AU118" s="323"/>
      <c r="AV118" s="323"/>
      <c r="AW118" s="324"/>
      <c r="AX118" s="322">
        <v>0.77803203661327236</v>
      </c>
      <c r="AY118" s="323"/>
      <c r="AZ118" s="323"/>
      <c r="BA118" s="324"/>
      <c r="BB118" s="322">
        <f t="shared" ca="1" si="8"/>
        <v>0.68571428571428572</v>
      </c>
      <c r="BC118" s="323"/>
      <c r="BD118" s="323"/>
      <c r="BE118" s="324"/>
      <c r="BF118" s="40"/>
      <c r="BG118" s="41"/>
      <c r="BH118" s="41"/>
      <c r="BI118" s="41"/>
      <c r="BJ118" s="41"/>
      <c r="BK118" s="41"/>
      <c r="BL118" s="41"/>
      <c r="BM118" s="42"/>
      <c r="BP118" s="16" t="s">
        <v>464</v>
      </c>
      <c r="BQ118" s="16" t="s">
        <v>413</v>
      </c>
      <c r="BS118" s="16">
        <v>2</v>
      </c>
      <c r="BT118" s="16" t="str" cm="1">
        <f t="array" aca="1" ref="BT118" ca="1">INDIRECT(BP118&amp;BQ118&amp;4,TRUE)</f>
        <v>学校の教育目標も意識して、学校支援などの各活動に取り組んでいる</v>
      </c>
      <c r="BV118" s="28"/>
      <c r="BX118" s="33"/>
      <c r="BY118" s="28"/>
      <c r="BZ118" s="62"/>
      <c r="CA118" s="62"/>
      <c r="CB118" s="62"/>
      <c r="CC118" s="62"/>
      <c r="CJ118" s="33"/>
    </row>
    <row r="119" spans="1:88" outlineLevel="1">
      <c r="B119" s="217" t="s">
        <v>36</v>
      </c>
      <c r="C119" s="46">
        <v>7</v>
      </c>
      <c r="D119" s="206" t="s">
        <v>398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322">
        <f ca="1">INDIRECT(BP119&amp;BQ119&amp;BS119)</f>
        <v>0.77142857142857146</v>
      </c>
      <c r="AE119" s="323"/>
      <c r="AF119" s="323"/>
      <c r="AG119" s="324"/>
      <c r="AH119" s="328">
        <f t="shared" ca="1" si="6"/>
        <v>4.8316443282118371</v>
      </c>
      <c r="AI119" s="329"/>
      <c r="AJ119" s="329"/>
      <c r="AK119" s="330"/>
      <c r="AL119" s="319">
        <f t="shared" ca="1" si="7"/>
        <v>4.8316443282118371</v>
      </c>
      <c r="AM119" s="320"/>
      <c r="AN119" s="320"/>
      <c r="AO119" s="321"/>
      <c r="AP119" s="322">
        <v>0.72311212814645309</v>
      </c>
      <c r="AQ119" s="323"/>
      <c r="AR119" s="323"/>
      <c r="AS119" s="324"/>
      <c r="AT119" s="322">
        <v>0.72311212814645309</v>
      </c>
      <c r="AU119" s="323"/>
      <c r="AV119" s="323"/>
      <c r="AW119" s="324"/>
      <c r="AX119" s="322">
        <v>0.72311212814645309</v>
      </c>
      <c r="AY119" s="323"/>
      <c r="AZ119" s="323"/>
      <c r="BA119" s="324"/>
      <c r="BB119" s="322">
        <f t="shared" ca="1" si="8"/>
        <v>0.77142857142857146</v>
      </c>
      <c r="BC119" s="323"/>
      <c r="BD119" s="323"/>
      <c r="BE119" s="324"/>
      <c r="BF119" s="40"/>
      <c r="BG119" s="41"/>
      <c r="BH119" s="41"/>
      <c r="BI119" s="41"/>
      <c r="BJ119" s="41"/>
      <c r="BK119" s="41"/>
      <c r="BL119" s="41"/>
      <c r="BM119" s="42"/>
      <c r="BP119" s="16" t="s">
        <v>464</v>
      </c>
      <c r="BQ119" s="16" t="s">
        <v>414</v>
      </c>
      <c r="BS119" s="16">
        <v>2</v>
      </c>
      <c r="BT119" s="16" t="str" cm="1">
        <f t="array" aca="1" ref="BT119" ca="1">INDIRECT(BP119&amp;BQ119&amp;4,TRUE)</f>
        <v>学校、家庭、地域全体で育てたい子ども像が共有されている</v>
      </c>
      <c r="BV119" s="28"/>
      <c r="BX119" s="33"/>
      <c r="BY119" s="28"/>
      <c r="BZ119" s="62"/>
      <c r="CA119" s="62"/>
      <c r="CB119" s="62"/>
      <c r="CC119" s="62"/>
      <c r="CJ119" s="33"/>
    </row>
    <row r="120" spans="1:88" outlineLevel="1">
      <c r="B120" s="215" t="s">
        <v>36</v>
      </c>
      <c r="C120" s="112">
        <v>8</v>
      </c>
      <c r="D120" s="248" t="s">
        <v>217</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322">
        <f ca="1">INDIRECT(BP120&amp;BQ120&amp;BS120)</f>
        <v>0.62857142857142856</v>
      </c>
      <c r="AE120" s="323"/>
      <c r="AF120" s="323"/>
      <c r="AG120" s="324"/>
      <c r="AH120" s="328">
        <f t="shared" ca="1" si="6"/>
        <v>-3.0467473030402092</v>
      </c>
      <c r="AI120" s="329"/>
      <c r="AJ120" s="329"/>
      <c r="AK120" s="330"/>
      <c r="AL120" s="319">
        <f t="shared" ca="1" si="7"/>
        <v>-3.0467473030402092</v>
      </c>
      <c r="AM120" s="320"/>
      <c r="AN120" s="320"/>
      <c r="AO120" s="321"/>
      <c r="AP120" s="322">
        <v>0.65903890160183065</v>
      </c>
      <c r="AQ120" s="323"/>
      <c r="AR120" s="323"/>
      <c r="AS120" s="324"/>
      <c r="AT120" s="322">
        <v>0.65903890160183065</v>
      </c>
      <c r="AU120" s="323"/>
      <c r="AV120" s="323"/>
      <c r="AW120" s="324"/>
      <c r="AX120" s="322">
        <v>0.65903890160183065</v>
      </c>
      <c r="AY120" s="323"/>
      <c r="AZ120" s="323"/>
      <c r="BA120" s="324"/>
      <c r="BB120" s="322">
        <f t="shared" ca="1" si="8"/>
        <v>0.62857142857142856</v>
      </c>
      <c r="BC120" s="323"/>
      <c r="BD120" s="323"/>
      <c r="BE120" s="324"/>
      <c r="BF120" s="40"/>
      <c r="BG120" s="41"/>
      <c r="BH120" s="41"/>
      <c r="BI120" s="41"/>
      <c r="BJ120" s="41"/>
      <c r="BK120" s="41"/>
      <c r="BL120" s="41"/>
      <c r="BM120" s="42"/>
      <c r="BP120" s="16" t="s">
        <v>464</v>
      </c>
      <c r="BQ120" s="16" t="s">
        <v>416</v>
      </c>
      <c r="BS120" s="16">
        <v>2</v>
      </c>
      <c r="BT120" s="16" t="str" cm="1">
        <f t="array" aca="1" ref="BT120" ca="1">INDIRECT(BP120&amp;BQ120&amp;4,TRUE)</f>
        <v>活動（学校支援活動・地域学校協働活動）の参加者同士で、活動目的や内容を話し合う機会がある</v>
      </c>
      <c r="BV120" s="28"/>
      <c r="BX120" s="33"/>
      <c r="BY120" s="28"/>
      <c r="BZ120" s="62"/>
      <c r="CA120" s="62"/>
      <c r="CB120" s="62"/>
      <c r="CC120" s="62"/>
      <c r="CJ120" s="33"/>
    </row>
    <row r="121" spans="1:88" outlineLevel="1">
      <c r="B121" s="216" t="s">
        <v>36</v>
      </c>
      <c r="C121" s="240">
        <v>9</v>
      </c>
      <c r="D121" s="246" t="s">
        <v>38</v>
      </c>
      <c r="E121" s="247"/>
      <c r="F121" s="247"/>
      <c r="G121" s="247"/>
      <c r="H121" s="247"/>
      <c r="I121" s="247"/>
      <c r="J121" s="247"/>
      <c r="K121" s="9"/>
      <c r="L121" s="9"/>
      <c r="M121" s="9"/>
      <c r="N121" s="9"/>
      <c r="O121" s="9"/>
      <c r="P121" s="9"/>
      <c r="Q121" s="9"/>
      <c r="R121" s="9"/>
      <c r="S121" s="9"/>
      <c r="T121" s="9"/>
      <c r="U121" s="9"/>
      <c r="V121" s="9"/>
      <c r="W121" s="9"/>
      <c r="X121" s="9"/>
      <c r="Y121" s="9"/>
      <c r="Z121" s="9"/>
      <c r="AA121" s="9"/>
      <c r="AB121" s="9"/>
      <c r="AC121" s="9"/>
      <c r="AD121" s="322">
        <f ca="1">INDIRECT(BP121&amp;BQ121&amp;BS121)</f>
        <v>0.5714285714285714</v>
      </c>
      <c r="AE121" s="323"/>
      <c r="AF121" s="323"/>
      <c r="AG121" s="324"/>
      <c r="AH121" s="328">
        <f t="shared" ca="1" si="6"/>
        <v>-6.9303694017652901</v>
      </c>
      <c r="AI121" s="329"/>
      <c r="AJ121" s="329"/>
      <c r="AK121" s="330"/>
      <c r="AL121" s="319">
        <f t="shared" ca="1" si="7"/>
        <v>-6.9303694017652901</v>
      </c>
      <c r="AM121" s="320"/>
      <c r="AN121" s="320"/>
      <c r="AO121" s="321"/>
      <c r="AP121" s="322">
        <v>0.6407322654462243</v>
      </c>
      <c r="AQ121" s="323"/>
      <c r="AR121" s="323"/>
      <c r="AS121" s="324"/>
      <c r="AT121" s="322">
        <v>0.6407322654462243</v>
      </c>
      <c r="AU121" s="323"/>
      <c r="AV121" s="323"/>
      <c r="AW121" s="324"/>
      <c r="AX121" s="322">
        <v>0.6407322654462243</v>
      </c>
      <c r="AY121" s="323"/>
      <c r="AZ121" s="323"/>
      <c r="BA121" s="324"/>
      <c r="BB121" s="322">
        <f t="shared" ca="1" si="8"/>
        <v>0.5714285714285714</v>
      </c>
      <c r="BC121" s="323"/>
      <c r="BD121" s="323"/>
      <c r="BE121" s="324"/>
      <c r="BF121" s="97"/>
      <c r="BG121" s="98"/>
      <c r="BH121" s="98"/>
      <c r="BI121" s="98"/>
      <c r="BJ121" s="98"/>
      <c r="BK121" s="98"/>
      <c r="BL121" s="98"/>
      <c r="BM121" s="99"/>
      <c r="BP121" s="16" t="s">
        <v>464</v>
      </c>
      <c r="BQ121" s="16" t="s">
        <v>417</v>
      </c>
      <c r="BS121" s="16">
        <v>2</v>
      </c>
      <c r="BT121" s="16" t="str" cm="1">
        <f t="array" aca="1" ref="BT121" ca="1">INDIRECT(BP121&amp;BQ121&amp;4,TRUE)</f>
        <v>自分の参加する活動以外に、どのような活動があるか知っている</v>
      </c>
      <c r="BV121" s="28"/>
      <c r="BX121" s="33"/>
      <c r="BY121" s="28"/>
      <c r="BZ121" s="62"/>
      <c r="CA121" s="62"/>
      <c r="CB121" s="62"/>
      <c r="CC121" s="62"/>
      <c r="CJ121" s="33"/>
    </row>
    <row r="122" spans="1:88" ht="19.5" outlineLevel="1" thickBot="1">
      <c r="B122" s="243"/>
      <c r="C122" s="12"/>
      <c r="D122" s="209"/>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244"/>
      <c r="AE122" s="244"/>
      <c r="AF122" s="244"/>
      <c r="AG122" s="244"/>
      <c r="AH122" s="245"/>
      <c r="AI122" s="245"/>
      <c r="AJ122" s="245"/>
      <c r="AK122" s="245"/>
      <c r="AL122" s="245"/>
      <c r="AM122" s="245"/>
      <c r="AN122" s="245"/>
      <c r="AO122" s="245"/>
      <c r="AP122" s="244"/>
      <c r="AQ122" s="244"/>
      <c r="AR122" s="244"/>
      <c r="AS122" s="244"/>
      <c r="AT122" s="244"/>
      <c r="AU122" s="244"/>
      <c r="AV122" s="244"/>
      <c r="AW122" s="244"/>
      <c r="AX122" s="244"/>
      <c r="AY122" s="244"/>
      <c r="AZ122" s="244"/>
      <c r="BA122" s="244"/>
      <c r="BB122" s="244"/>
      <c r="BC122" s="244"/>
      <c r="BD122" s="244"/>
      <c r="BE122" s="244"/>
      <c r="BF122" s="43"/>
      <c r="BG122" s="43"/>
      <c r="BH122" s="43"/>
      <c r="BI122" s="43"/>
      <c r="BJ122" s="43"/>
      <c r="BK122" s="43"/>
      <c r="BL122" s="43"/>
      <c r="BM122" s="43"/>
      <c r="BV122" s="28"/>
      <c r="BX122" s="33"/>
      <c r="BY122" s="28"/>
      <c r="BZ122" s="62"/>
      <c r="CA122" s="62"/>
      <c r="CB122" s="62"/>
      <c r="CC122" s="62"/>
      <c r="CJ122" s="33"/>
    </row>
    <row r="123" spans="1:88" ht="18" customHeight="1" thickTop="1" thickBot="1">
      <c r="A123" s="283" t="s">
        <v>141</v>
      </c>
      <c r="B123" s="283"/>
      <c r="C123" s="290" t="s">
        <v>143</v>
      </c>
      <c r="D123" s="290"/>
      <c r="E123" s="290"/>
      <c r="F123" s="290"/>
      <c r="G123" s="290"/>
      <c r="H123" s="290"/>
      <c r="I123" s="290"/>
      <c r="J123" s="290"/>
      <c r="K123" s="290"/>
      <c r="L123" s="290"/>
      <c r="M123" s="290"/>
      <c r="N123" s="290"/>
      <c r="O123" s="290"/>
    </row>
    <row r="124" spans="1:88" ht="18.600000000000001" customHeight="1" thickTop="1" thickBot="1">
      <c r="A124" s="283"/>
      <c r="B124" s="283"/>
      <c r="C124" s="290"/>
      <c r="D124" s="290"/>
      <c r="E124" s="290"/>
      <c r="F124" s="290"/>
      <c r="G124" s="290"/>
      <c r="H124" s="290"/>
      <c r="I124" s="290"/>
      <c r="J124" s="290"/>
      <c r="K124" s="290"/>
      <c r="L124" s="290"/>
      <c r="M124" s="290"/>
      <c r="N124" s="290"/>
      <c r="O124" s="290"/>
    </row>
    <row r="125" spans="1:88" ht="19.5" outlineLevel="1" thickTop="1">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304" t="s">
        <v>393</v>
      </c>
      <c r="AE125" s="305"/>
      <c r="AF125" s="305"/>
      <c r="AG125" s="305"/>
      <c r="AH125" s="305"/>
      <c r="AI125" s="305"/>
      <c r="AJ125" s="305"/>
      <c r="AK125" s="305"/>
      <c r="AL125" s="305"/>
      <c r="AM125" s="305"/>
      <c r="AN125" s="305"/>
      <c r="AO125" s="306"/>
      <c r="AP125" s="292" t="s">
        <v>409</v>
      </c>
      <c r="AQ125" s="293"/>
      <c r="AR125" s="293"/>
      <c r="AS125" s="294"/>
      <c r="AT125" s="295" t="s">
        <v>411</v>
      </c>
      <c r="AU125" s="296"/>
      <c r="AV125" s="296"/>
      <c r="AW125" s="296"/>
      <c r="AX125" s="296"/>
      <c r="AY125" s="296"/>
      <c r="AZ125" s="296"/>
      <c r="BA125" s="296"/>
      <c r="BB125" s="296"/>
      <c r="BC125" s="296"/>
      <c r="BD125" s="296"/>
      <c r="BE125" s="296"/>
      <c r="BF125" s="296"/>
      <c r="BG125" s="296"/>
      <c r="BH125" s="296"/>
      <c r="BI125" s="296"/>
      <c r="BJ125" s="296"/>
      <c r="BK125" s="296"/>
      <c r="BL125" s="296"/>
      <c r="BM125" s="297"/>
    </row>
    <row r="126" spans="1:88" outlineLevel="1">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298" t="s">
        <v>395</v>
      </c>
      <c r="AE126" s="299"/>
      <c r="AF126" s="299"/>
      <c r="AG126" s="300"/>
      <c r="AH126" s="298" t="s">
        <v>396</v>
      </c>
      <c r="AI126" s="299"/>
      <c r="AJ126" s="299"/>
      <c r="AK126" s="300"/>
      <c r="AL126" s="298" t="s">
        <v>408</v>
      </c>
      <c r="AM126" s="299"/>
      <c r="AN126" s="299"/>
      <c r="AO126" s="300"/>
      <c r="AP126" s="301" t="s">
        <v>407</v>
      </c>
      <c r="AQ126" s="302"/>
      <c r="AR126" s="302"/>
      <c r="AS126" s="303"/>
      <c r="AT126" s="307" t="s">
        <v>394</v>
      </c>
      <c r="AU126" s="308"/>
      <c r="AV126" s="308"/>
      <c r="AW126" s="309"/>
      <c r="AX126" s="307" t="s">
        <v>183</v>
      </c>
      <c r="AY126" s="308"/>
      <c r="AZ126" s="308"/>
      <c r="BA126" s="309"/>
      <c r="BB126" s="307" t="s">
        <v>182</v>
      </c>
      <c r="BC126" s="308"/>
      <c r="BD126" s="308"/>
      <c r="BE126" s="309"/>
      <c r="BF126" s="310" t="s">
        <v>397</v>
      </c>
      <c r="BG126" s="311"/>
      <c r="BH126" s="311"/>
      <c r="BI126" s="311"/>
      <c r="BJ126" s="311"/>
      <c r="BK126" s="311"/>
      <c r="BL126" s="311"/>
      <c r="BM126" s="312"/>
      <c r="BV126" s="32"/>
      <c r="BW126" s="32"/>
      <c r="BX126" s="32"/>
    </row>
    <row r="127" spans="1:88" outlineLevel="1">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313" t="s">
        <v>15</v>
      </c>
      <c r="AE127" s="314"/>
      <c r="AF127" s="314"/>
      <c r="AG127" s="315"/>
      <c r="AH127" s="313" t="s">
        <v>16</v>
      </c>
      <c r="AI127" s="314"/>
      <c r="AJ127" s="314"/>
      <c r="AK127" s="315"/>
      <c r="AL127" s="313" t="s">
        <v>16</v>
      </c>
      <c r="AM127" s="314"/>
      <c r="AN127" s="314"/>
      <c r="AO127" s="315"/>
      <c r="AP127" s="313" t="s">
        <v>15</v>
      </c>
      <c r="AQ127" s="314"/>
      <c r="AR127" s="314"/>
      <c r="AS127" s="315"/>
      <c r="AT127" s="313" t="s">
        <v>15</v>
      </c>
      <c r="AU127" s="314"/>
      <c r="AV127" s="314"/>
      <c r="AW127" s="315"/>
      <c r="AX127" s="313" t="s">
        <v>15</v>
      </c>
      <c r="AY127" s="314"/>
      <c r="AZ127" s="314"/>
      <c r="BA127" s="315"/>
      <c r="BB127" s="313" t="s">
        <v>15</v>
      </c>
      <c r="BC127" s="314"/>
      <c r="BD127" s="314"/>
      <c r="BE127" s="315"/>
      <c r="BF127" s="331" t="s">
        <v>410</v>
      </c>
      <c r="BG127" s="332"/>
      <c r="BH127" s="332"/>
      <c r="BI127" s="332"/>
      <c r="BJ127" s="332"/>
      <c r="BK127" s="332"/>
      <c r="BL127" s="332"/>
      <c r="BM127" s="333"/>
      <c r="BV127" s="32"/>
      <c r="BW127" s="32"/>
      <c r="BX127" s="32"/>
      <c r="BY127" s="32"/>
      <c r="BZ127" s="61"/>
      <c r="CA127" s="61"/>
      <c r="CB127" s="61"/>
      <c r="CC127" s="61"/>
      <c r="CD127" s="32"/>
      <c r="CE127" s="32"/>
      <c r="CF127" s="32"/>
      <c r="CG127" s="32"/>
      <c r="CH127" s="32"/>
      <c r="CI127" s="32"/>
      <c r="CJ127" s="32"/>
    </row>
    <row r="128" spans="1:88" outlineLevel="1">
      <c r="B128" s="227" t="s">
        <v>362</v>
      </c>
      <c r="C128" s="7"/>
      <c r="D128" s="7"/>
      <c r="E128" s="7"/>
      <c r="F128" s="7"/>
      <c r="G128" s="7"/>
      <c r="H128" s="7"/>
      <c r="I128" s="7"/>
      <c r="J128" s="7"/>
      <c r="K128" s="7"/>
      <c r="L128" s="7"/>
      <c r="M128" s="7"/>
      <c r="N128" s="7"/>
      <c r="O128" s="7"/>
      <c r="P128" s="7"/>
      <c r="Q128" s="7"/>
      <c r="R128" s="7"/>
      <c r="S128" s="7"/>
      <c r="T128" s="7"/>
      <c r="U128" s="7"/>
      <c r="V128" s="7"/>
      <c r="W128" s="7"/>
      <c r="X128" s="7"/>
      <c r="Y128" s="7"/>
      <c r="Z128" s="11"/>
      <c r="AA128" s="11"/>
      <c r="AB128" s="11"/>
      <c r="AC128" s="7"/>
      <c r="AD128" s="325">
        <f ca="1">AVERAGE(AD129:AD131)</f>
        <v>0.92307692307692302</v>
      </c>
      <c r="AE128" s="326"/>
      <c r="AF128" s="326"/>
      <c r="AG128" s="327"/>
      <c r="AH128" s="316">
        <f t="shared" ref="AH128:AH136" ca="1" si="9">IF(AX128&lt;&gt;"",(AD128-AX128)*100,"")</f>
        <v>2.0464096473597593</v>
      </c>
      <c r="AI128" s="317"/>
      <c r="AJ128" s="317"/>
      <c r="AK128" s="318"/>
      <c r="AL128" s="316">
        <f t="shared" ref="AL128:AL136" ca="1" si="10">IF(AP128&lt;&gt;"",(AD128-AP128)*100,"")</f>
        <v>2.0464096473597593</v>
      </c>
      <c r="AM128" s="317"/>
      <c r="AN128" s="317"/>
      <c r="AO128" s="318"/>
      <c r="AP128" s="325">
        <v>0.90261282660332542</v>
      </c>
      <c r="AQ128" s="326"/>
      <c r="AR128" s="326"/>
      <c r="AS128" s="327"/>
      <c r="AT128" s="325">
        <v>0.90261282660332542</v>
      </c>
      <c r="AU128" s="326"/>
      <c r="AV128" s="326"/>
      <c r="AW128" s="327"/>
      <c r="AX128" s="325">
        <v>0.90261282660332542</v>
      </c>
      <c r="AY128" s="326"/>
      <c r="AZ128" s="326"/>
      <c r="BA128" s="327"/>
      <c r="BB128" s="325">
        <f t="shared" ref="BB128:BB136" ca="1" si="11">AD128</f>
        <v>0.92307692307692302</v>
      </c>
      <c r="BC128" s="326"/>
      <c r="BD128" s="326"/>
      <c r="BE128" s="327"/>
      <c r="BF128" s="231" t="str">
        <f>B128</f>
        <v>「地域とともにある学校」という認識</v>
      </c>
      <c r="BG128" s="38"/>
      <c r="BH128" s="38"/>
      <c r="BI128" s="38"/>
      <c r="BJ128" s="38"/>
      <c r="BK128" s="38"/>
      <c r="BL128" s="38"/>
      <c r="BM128" s="39"/>
    </row>
    <row r="129" spans="1:88" outlineLevel="1">
      <c r="B129" s="215" t="s">
        <v>39</v>
      </c>
      <c r="C129" s="112">
        <v>3</v>
      </c>
      <c r="D129" s="205" t="s">
        <v>363</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322">
        <f ca="1">INDIRECT(BP129&amp;BQ129&amp;BS129)</f>
        <v>1</v>
      </c>
      <c r="AE129" s="323"/>
      <c r="AF129" s="323"/>
      <c r="AG129" s="324"/>
      <c r="AH129" s="328">
        <f t="shared" ca="1" si="9"/>
        <v>6.3657957244655616</v>
      </c>
      <c r="AI129" s="329"/>
      <c r="AJ129" s="329"/>
      <c r="AK129" s="330"/>
      <c r="AL129" s="319">
        <f t="shared" ca="1" si="10"/>
        <v>6.3657957244655616</v>
      </c>
      <c r="AM129" s="320"/>
      <c r="AN129" s="320"/>
      <c r="AO129" s="321"/>
      <c r="AP129" s="322">
        <v>0.93634204275534438</v>
      </c>
      <c r="AQ129" s="323"/>
      <c r="AR129" s="323"/>
      <c r="AS129" s="324"/>
      <c r="AT129" s="322">
        <v>0.93634204275534438</v>
      </c>
      <c r="AU129" s="323"/>
      <c r="AV129" s="323"/>
      <c r="AW129" s="324"/>
      <c r="AX129" s="322">
        <v>0.93634204275534438</v>
      </c>
      <c r="AY129" s="323"/>
      <c r="AZ129" s="323"/>
      <c r="BA129" s="324"/>
      <c r="BB129" s="322">
        <f t="shared" ca="1" si="11"/>
        <v>1</v>
      </c>
      <c r="BC129" s="323"/>
      <c r="BD129" s="323"/>
      <c r="BE129" s="324"/>
      <c r="BF129" s="40"/>
      <c r="BG129" s="41"/>
      <c r="BH129" s="41"/>
      <c r="BI129" s="41"/>
      <c r="BJ129" s="41"/>
      <c r="BK129" s="41"/>
      <c r="BL129" s="41"/>
      <c r="BM129" s="42"/>
      <c r="BP129" s="16" t="s">
        <v>465</v>
      </c>
      <c r="BQ129" s="16" t="s">
        <v>447</v>
      </c>
      <c r="BS129" s="16">
        <v>2</v>
      </c>
      <c r="BT129" s="16" t="str" cm="1">
        <f t="array" aca="1" ref="BT129" ca="1">INDIRECT(BP129&amp;BQ129&amp;4,TRUE)</f>
        <v>子どもは、学校や保護者、地域住民が一緒に育てていくものだ</v>
      </c>
      <c r="BV129" s="28"/>
      <c r="BX129" s="33"/>
      <c r="CJ129" s="33"/>
    </row>
    <row r="130" spans="1:88" outlineLevel="1">
      <c r="B130" s="215" t="s">
        <v>39</v>
      </c>
      <c r="C130" s="112">
        <v>4</v>
      </c>
      <c r="D130" s="205" t="s">
        <v>215</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322">
        <f ca="1">INDIRECT(BP130&amp;BQ130&amp;BS130)</f>
        <v>0.84615384615384615</v>
      </c>
      <c r="AE130" s="323"/>
      <c r="AF130" s="323"/>
      <c r="AG130" s="324"/>
      <c r="AH130" s="328">
        <f t="shared" ca="1" si="9"/>
        <v>5.481454412570308E-2</v>
      </c>
      <c r="AI130" s="329"/>
      <c r="AJ130" s="329"/>
      <c r="AK130" s="330"/>
      <c r="AL130" s="319">
        <f t="shared" ca="1" si="10"/>
        <v>5.481454412570308E-2</v>
      </c>
      <c r="AM130" s="320"/>
      <c r="AN130" s="320"/>
      <c r="AO130" s="321"/>
      <c r="AP130" s="322">
        <v>0.84560570071258911</v>
      </c>
      <c r="AQ130" s="323"/>
      <c r="AR130" s="323"/>
      <c r="AS130" s="324"/>
      <c r="AT130" s="322">
        <v>0.84560570071258911</v>
      </c>
      <c r="AU130" s="323"/>
      <c r="AV130" s="323"/>
      <c r="AW130" s="324"/>
      <c r="AX130" s="322">
        <v>0.84560570071258911</v>
      </c>
      <c r="AY130" s="323"/>
      <c r="AZ130" s="323"/>
      <c r="BA130" s="324"/>
      <c r="BB130" s="322">
        <f t="shared" ca="1" si="11"/>
        <v>0.84615384615384615</v>
      </c>
      <c r="BC130" s="323"/>
      <c r="BD130" s="323"/>
      <c r="BE130" s="324"/>
      <c r="BF130" s="40"/>
      <c r="BG130" s="41"/>
      <c r="BH130" s="41"/>
      <c r="BI130" s="41"/>
      <c r="BJ130" s="41"/>
      <c r="BK130" s="41"/>
      <c r="BL130" s="41"/>
      <c r="BM130" s="42"/>
      <c r="BP130" s="16" t="s">
        <v>465</v>
      </c>
      <c r="BQ130" s="16" t="s">
        <v>448</v>
      </c>
      <c r="BS130" s="16">
        <v>2</v>
      </c>
      <c r="BT130" s="16" t="str" cm="1">
        <f t="array" aca="1" ref="BT130" ca="1">INDIRECT(BP130&amp;BQ130&amp;4,TRUE)</f>
        <v>保護者や地域住民が学校運営に関わることは必要なことだ</v>
      </c>
      <c r="BV130" s="28"/>
      <c r="BX130" s="33"/>
      <c r="CJ130" s="33"/>
    </row>
    <row r="131" spans="1:88" outlineLevel="1">
      <c r="B131" s="215" t="s">
        <v>39</v>
      </c>
      <c r="C131" s="112">
        <v>5</v>
      </c>
      <c r="D131" s="205" t="s">
        <v>364</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322">
        <f ca="1">INDIRECT(BP131&amp;BQ131&amp;BS131)</f>
        <v>0.92307692307692313</v>
      </c>
      <c r="AE131" s="323"/>
      <c r="AF131" s="323"/>
      <c r="AG131" s="324"/>
      <c r="AH131" s="328">
        <f t="shared" ca="1" si="9"/>
        <v>-0.28138132651196468</v>
      </c>
      <c r="AI131" s="329"/>
      <c r="AJ131" s="329"/>
      <c r="AK131" s="330"/>
      <c r="AL131" s="319">
        <f t="shared" ca="1" si="10"/>
        <v>-0.28138132651196468</v>
      </c>
      <c r="AM131" s="320"/>
      <c r="AN131" s="320"/>
      <c r="AO131" s="321"/>
      <c r="AP131" s="322">
        <v>0.92589073634204277</v>
      </c>
      <c r="AQ131" s="323"/>
      <c r="AR131" s="323"/>
      <c r="AS131" s="324"/>
      <c r="AT131" s="322">
        <v>0.92589073634204277</v>
      </c>
      <c r="AU131" s="323"/>
      <c r="AV131" s="323"/>
      <c r="AW131" s="324"/>
      <c r="AX131" s="322">
        <v>0.92589073634204277</v>
      </c>
      <c r="AY131" s="323"/>
      <c r="AZ131" s="323"/>
      <c r="BA131" s="324"/>
      <c r="BB131" s="322">
        <f t="shared" ca="1" si="11"/>
        <v>0.92307692307692313</v>
      </c>
      <c r="BC131" s="323"/>
      <c r="BD131" s="323"/>
      <c r="BE131" s="324"/>
      <c r="BF131" s="40"/>
      <c r="BG131" s="41"/>
      <c r="BH131" s="41"/>
      <c r="BI131" s="41"/>
      <c r="BJ131" s="41"/>
      <c r="BK131" s="41"/>
      <c r="BL131" s="41"/>
      <c r="BM131" s="42"/>
      <c r="BP131" s="16" t="s">
        <v>465</v>
      </c>
      <c r="BQ131" s="16" t="s">
        <v>412</v>
      </c>
      <c r="BS131" s="16">
        <v>2</v>
      </c>
      <c r="BT131" s="16" t="str" cm="1">
        <f t="array" aca="1" ref="BT131" ca="1">INDIRECT(BP131&amp;BQ131&amp;4,TRUE)</f>
        <v>参加する学校行事や活動は、意義のあるものだ</v>
      </c>
      <c r="BV131" s="28"/>
      <c r="BX131" s="33"/>
      <c r="CJ131" s="33"/>
    </row>
    <row r="132" spans="1:88" outlineLevel="1">
      <c r="B132" s="226" t="s">
        <v>155</v>
      </c>
      <c r="C132" s="207"/>
      <c r="D132" s="207"/>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325">
        <f ca="1">AVERAGE(AD133:AD136)</f>
        <v>0.7435897435897435</v>
      </c>
      <c r="AE132" s="326"/>
      <c r="AF132" s="326"/>
      <c r="AG132" s="327"/>
      <c r="AH132" s="316">
        <f t="shared" ca="1" si="9"/>
        <v>-0.32036055789025353</v>
      </c>
      <c r="AI132" s="317"/>
      <c r="AJ132" s="317"/>
      <c r="AK132" s="318"/>
      <c r="AL132" s="316">
        <f t="shared" ca="1" si="10"/>
        <v>-0.32036055789025353</v>
      </c>
      <c r="AM132" s="317"/>
      <c r="AN132" s="317"/>
      <c r="AO132" s="318"/>
      <c r="AP132" s="325">
        <v>0.74679334916864604</v>
      </c>
      <c r="AQ132" s="326"/>
      <c r="AR132" s="326"/>
      <c r="AS132" s="327"/>
      <c r="AT132" s="325">
        <v>0.74679334916864604</v>
      </c>
      <c r="AU132" s="326"/>
      <c r="AV132" s="326"/>
      <c r="AW132" s="327"/>
      <c r="AX132" s="325">
        <v>0.74679334916864604</v>
      </c>
      <c r="AY132" s="326"/>
      <c r="AZ132" s="326"/>
      <c r="BA132" s="327"/>
      <c r="BB132" s="325">
        <f t="shared" ca="1" si="11"/>
        <v>0.7435897435897435</v>
      </c>
      <c r="BC132" s="326"/>
      <c r="BD132" s="326"/>
      <c r="BE132" s="327"/>
      <c r="BF132" s="230" t="str">
        <f>B132</f>
        <v>地域ぐるみの教育活動への理解</v>
      </c>
      <c r="BG132" s="41"/>
      <c r="BH132" s="41"/>
      <c r="BI132" s="41"/>
      <c r="BJ132" s="41"/>
      <c r="BK132" s="41"/>
      <c r="BL132" s="41"/>
      <c r="BM132" s="42"/>
      <c r="BQ132" s="16" t="s">
        <v>415</v>
      </c>
    </row>
    <row r="133" spans="1:88" outlineLevel="1">
      <c r="B133" s="222" t="s">
        <v>39</v>
      </c>
      <c r="C133" s="116">
        <v>6</v>
      </c>
      <c r="D133" s="220" t="s">
        <v>265</v>
      </c>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322">
        <f ca="1">INDIRECT(BP133&amp;BQ133&amp;BS133)</f>
        <v>0.79487179487179482</v>
      </c>
      <c r="AE133" s="323"/>
      <c r="AF133" s="323"/>
      <c r="AG133" s="324"/>
      <c r="AH133" s="328">
        <f t="shared" ca="1" si="9"/>
        <v>3.4301723612887414</v>
      </c>
      <c r="AI133" s="329"/>
      <c r="AJ133" s="329"/>
      <c r="AK133" s="330"/>
      <c r="AL133" s="319">
        <f t="shared" ca="1" si="10"/>
        <v>3.4301723612887414</v>
      </c>
      <c r="AM133" s="320"/>
      <c r="AN133" s="320"/>
      <c r="AO133" s="321"/>
      <c r="AP133" s="322">
        <v>0.76057007125890741</v>
      </c>
      <c r="AQ133" s="323"/>
      <c r="AR133" s="323"/>
      <c r="AS133" s="324"/>
      <c r="AT133" s="322">
        <v>0.76057007125890741</v>
      </c>
      <c r="AU133" s="323"/>
      <c r="AV133" s="323"/>
      <c r="AW133" s="324"/>
      <c r="AX133" s="322">
        <v>0.76057007125890741</v>
      </c>
      <c r="AY133" s="323"/>
      <c r="AZ133" s="323"/>
      <c r="BA133" s="324"/>
      <c r="BB133" s="322">
        <f t="shared" ca="1" si="11"/>
        <v>0.79487179487179482</v>
      </c>
      <c r="BC133" s="323"/>
      <c r="BD133" s="323"/>
      <c r="BE133" s="324"/>
      <c r="BF133" s="40"/>
      <c r="BG133" s="41"/>
      <c r="BH133" s="41"/>
      <c r="BI133" s="41"/>
      <c r="BJ133" s="41"/>
      <c r="BK133" s="41"/>
      <c r="BL133" s="41"/>
      <c r="BM133" s="42"/>
      <c r="BP133" s="16" t="s">
        <v>465</v>
      </c>
      <c r="BQ133" s="16" t="s">
        <v>413</v>
      </c>
      <c r="BS133" s="16">
        <v>2</v>
      </c>
      <c r="BT133" s="16" t="str" cm="1">
        <f t="array" aca="1" ref="BT133" ca="1">INDIRECT(BP133&amp;BQ133&amp;4,TRUE)</f>
        <v>子どもの通う学校の定める、学校教育目標の内容を概ね理解している</v>
      </c>
      <c r="BV133" s="28"/>
      <c r="BX133" s="33"/>
      <c r="CJ133" s="33"/>
    </row>
    <row r="134" spans="1:88" outlineLevel="1">
      <c r="B134" s="215" t="s">
        <v>39</v>
      </c>
      <c r="C134" s="112">
        <v>7</v>
      </c>
      <c r="D134" s="205" t="s">
        <v>193</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322">
        <f ca="1">INDIRECT(BP134&amp;BQ134&amp;BS134)</f>
        <v>0.53846153846153844</v>
      </c>
      <c r="AE134" s="323"/>
      <c r="AF134" s="323"/>
      <c r="AG134" s="324"/>
      <c r="AH134" s="328">
        <f t="shared" ca="1" si="9"/>
        <v>-10.429380595651383</v>
      </c>
      <c r="AI134" s="329"/>
      <c r="AJ134" s="329"/>
      <c r="AK134" s="330"/>
      <c r="AL134" s="319">
        <f t="shared" ca="1" si="10"/>
        <v>-10.429380595651383</v>
      </c>
      <c r="AM134" s="320"/>
      <c r="AN134" s="320"/>
      <c r="AO134" s="321"/>
      <c r="AP134" s="322">
        <v>0.64275534441805227</v>
      </c>
      <c r="AQ134" s="323"/>
      <c r="AR134" s="323"/>
      <c r="AS134" s="324"/>
      <c r="AT134" s="322">
        <v>0.64275534441805227</v>
      </c>
      <c r="AU134" s="323"/>
      <c r="AV134" s="323"/>
      <c r="AW134" s="324"/>
      <c r="AX134" s="322">
        <v>0.64275534441805227</v>
      </c>
      <c r="AY134" s="323"/>
      <c r="AZ134" s="323"/>
      <c r="BA134" s="324"/>
      <c r="BB134" s="322">
        <f t="shared" ca="1" si="11"/>
        <v>0.53846153846153844</v>
      </c>
      <c r="BC134" s="323"/>
      <c r="BD134" s="323"/>
      <c r="BE134" s="324"/>
      <c r="BF134" s="105"/>
      <c r="BG134" s="41"/>
      <c r="BH134" s="41"/>
      <c r="BI134" s="41"/>
      <c r="BJ134" s="41"/>
      <c r="BK134" s="41"/>
      <c r="BL134" s="41"/>
      <c r="BM134" s="42"/>
      <c r="BP134" s="16" t="s">
        <v>465</v>
      </c>
      <c r="BQ134" s="16" t="s">
        <v>414</v>
      </c>
      <c r="BS134" s="16">
        <v>2</v>
      </c>
      <c r="BT134" s="16" t="str" cm="1">
        <f t="array" aca="1" ref="BT134" ca="1">INDIRECT(BP134&amp;BQ134&amp;4,TRUE)</f>
        <v>学校、家庭、地域全体で育てたい子ども像が共有されている</v>
      </c>
      <c r="BV134" s="28"/>
      <c r="BX134" s="33"/>
      <c r="CJ134" s="33"/>
    </row>
    <row r="135" spans="1:88" outlineLevel="1">
      <c r="B135" s="215" t="s">
        <v>39</v>
      </c>
      <c r="C135" s="112">
        <v>8</v>
      </c>
      <c r="D135" s="248" t="s">
        <v>263</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322">
        <f ca="1">INDIRECT(BP135&amp;BQ135&amp;BS135)</f>
        <v>0.84615384615384615</v>
      </c>
      <c r="AE135" s="323"/>
      <c r="AF135" s="323"/>
      <c r="AG135" s="324"/>
      <c r="AH135" s="328">
        <f t="shared" ca="1" si="9"/>
        <v>3.8552896035081274</v>
      </c>
      <c r="AI135" s="329"/>
      <c r="AJ135" s="329"/>
      <c r="AK135" s="330"/>
      <c r="AL135" s="319">
        <f t="shared" ca="1" si="10"/>
        <v>3.8552896035081274</v>
      </c>
      <c r="AM135" s="320"/>
      <c r="AN135" s="320"/>
      <c r="AO135" s="321"/>
      <c r="AP135" s="322">
        <v>0.80760095011876487</v>
      </c>
      <c r="AQ135" s="323"/>
      <c r="AR135" s="323"/>
      <c r="AS135" s="324"/>
      <c r="AT135" s="322">
        <v>0.80760095011876487</v>
      </c>
      <c r="AU135" s="323"/>
      <c r="AV135" s="323"/>
      <c r="AW135" s="324"/>
      <c r="AX135" s="322">
        <v>0.80760095011876487</v>
      </c>
      <c r="AY135" s="323"/>
      <c r="AZ135" s="323"/>
      <c r="BA135" s="324"/>
      <c r="BB135" s="322">
        <f t="shared" ca="1" si="11"/>
        <v>0.84615384615384615</v>
      </c>
      <c r="BC135" s="323"/>
      <c r="BD135" s="323"/>
      <c r="BE135" s="324"/>
      <c r="BF135" s="40"/>
      <c r="BG135" s="41"/>
      <c r="BH135" s="41"/>
      <c r="BI135" s="41"/>
      <c r="BJ135" s="41"/>
      <c r="BK135" s="41"/>
      <c r="BL135" s="41"/>
      <c r="BM135" s="42"/>
      <c r="BP135" s="16" t="s">
        <v>465</v>
      </c>
      <c r="BQ135" s="16" t="s">
        <v>416</v>
      </c>
      <c r="BS135" s="16">
        <v>2</v>
      </c>
      <c r="BT135" s="16" t="str" cm="1">
        <f t="array" aca="1" ref="BT135" ca="1">INDIRECT(BP135&amp;BQ135&amp;4,TRUE)</f>
        <v>子どもの通う学校において、地域住民が学校の教育活動（授業等）の一翼を担っていることを知っている</v>
      </c>
      <c r="BV135" s="28"/>
      <c r="BX135" s="33"/>
      <c r="CJ135" s="33"/>
    </row>
    <row r="136" spans="1:88" outlineLevel="1">
      <c r="B136" s="223" t="s">
        <v>39</v>
      </c>
      <c r="C136" s="240">
        <v>9</v>
      </c>
      <c r="D136" s="246" t="s">
        <v>264</v>
      </c>
      <c r="E136" s="247"/>
      <c r="F136" s="247"/>
      <c r="G136" s="247"/>
      <c r="H136" s="247"/>
      <c r="I136" s="247"/>
      <c r="J136" s="247"/>
      <c r="K136" s="9"/>
      <c r="L136" s="9"/>
      <c r="M136" s="9"/>
      <c r="N136" s="9"/>
      <c r="O136" s="9"/>
      <c r="P136" s="9"/>
      <c r="Q136" s="9"/>
      <c r="R136" s="9"/>
      <c r="S136" s="9"/>
      <c r="T136" s="9"/>
      <c r="U136" s="9"/>
      <c r="V136" s="9"/>
      <c r="W136" s="9"/>
      <c r="X136" s="9"/>
      <c r="Y136" s="9"/>
      <c r="Z136" s="9"/>
      <c r="AA136" s="9"/>
      <c r="AB136" s="9"/>
      <c r="AC136" s="9"/>
      <c r="AD136" s="322">
        <f ca="1">INDIRECT(BP136&amp;BQ136&amp;BS136)</f>
        <v>0.79487179487179482</v>
      </c>
      <c r="AE136" s="323"/>
      <c r="AF136" s="323"/>
      <c r="AG136" s="324"/>
      <c r="AH136" s="328">
        <f t="shared" ca="1" si="9"/>
        <v>1.8624763992935001</v>
      </c>
      <c r="AI136" s="329"/>
      <c r="AJ136" s="329"/>
      <c r="AK136" s="330"/>
      <c r="AL136" s="319">
        <f t="shared" ca="1" si="10"/>
        <v>1.8624763992935001</v>
      </c>
      <c r="AM136" s="320"/>
      <c r="AN136" s="320"/>
      <c r="AO136" s="321"/>
      <c r="AP136" s="322">
        <v>0.77624703087885982</v>
      </c>
      <c r="AQ136" s="323"/>
      <c r="AR136" s="323"/>
      <c r="AS136" s="324"/>
      <c r="AT136" s="322">
        <v>0.77624703087885982</v>
      </c>
      <c r="AU136" s="323"/>
      <c r="AV136" s="323"/>
      <c r="AW136" s="324"/>
      <c r="AX136" s="322">
        <v>0.77624703087885982</v>
      </c>
      <c r="AY136" s="323"/>
      <c r="AZ136" s="323"/>
      <c r="BA136" s="324"/>
      <c r="BB136" s="322">
        <f t="shared" ca="1" si="11"/>
        <v>0.79487179487179482</v>
      </c>
      <c r="BC136" s="323"/>
      <c r="BD136" s="323"/>
      <c r="BE136" s="324"/>
      <c r="BF136" s="97"/>
      <c r="BG136" s="98"/>
      <c r="BH136" s="98"/>
      <c r="BI136" s="98"/>
      <c r="BJ136" s="98"/>
      <c r="BK136" s="98"/>
      <c r="BL136" s="98"/>
      <c r="BM136" s="99"/>
      <c r="BP136" s="16" t="s">
        <v>465</v>
      </c>
      <c r="BQ136" s="16" t="s">
        <v>417</v>
      </c>
      <c r="BS136" s="16">
        <v>2</v>
      </c>
      <c r="BT136" s="16" t="str" cm="1">
        <f t="array" aca="1" ref="BT136" ca="1">INDIRECT(BP136&amp;BQ136&amp;4,TRUE)</f>
        <v>学校外でも、地域住民が子どもの学びを支援していることを知っている</v>
      </c>
      <c r="BV136" s="28"/>
      <c r="BX136" s="33"/>
      <c r="CJ136" s="33"/>
    </row>
    <row r="137" spans="1:88" ht="19.5" outlineLevel="1" thickBot="1">
      <c r="B137" s="243"/>
      <c r="C137" s="12"/>
      <c r="D137" s="209"/>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244"/>
      <c r="AE137" s="244"/>
      <c r="AF137" s="244"/>
      <c r="AG137" s="244"/>
      <c r="AH137" s="245"/>
      <c r="AI137" s="245"/>
      <c r="AJ137" s="245"/>
      <c r="AK137" s="245"/>
      <c r="AL137" s="245"/>
      <c r="AM137" s="245"/>
      <c r="AN137" s="245"/>
      <c r="AO137" s="245"/>
      <c r="AP137" s="244"/>
      <c r="AQ137" s="244"/>
      <c r="AR137" s="244"/>
      <c r="AS137" s="244"/>
      <c r="AT137" s="244"/>
      <c r="AU137" s="244"/>
      <c r="AV137" s="244"/>
      <c r="AW137" s="244"/>
      <c r="AX137" s="244"/>
      <c r="AY137" s="244"/>
      <c r="AZ137" s="244"/>
      <c r="BA137" s="244"/>
      <c r="BB137" s="244"/>
      <c r="BC137" s="244"/>
      <c r="BD137" s="244"/>
      <c r="BE137" s="244"/>
      <c r="BF137" s="43"/>
      <c r="BG137" s="43"/>
      <c r="BH137" s="43"/>
      <c r="BI137" s="43"/>
      <c r="BJ137" s="43"/>
      <c r="BK137" s="43"/>
      <c r="BL137" s="43"/>
      <c r="BM137" s="43"/>
      <c r="BN137" s="16"/>
      <c r="BO137">
        <v>3</v>
      </c>
      <c r="BV137" s="28"/>
      <c r="BX137" s="33"/>
      <c r="CJ137" s="33"/>
    </row>
    <row r="138" spans="1:88" ht="17.25" customHeight="1" thickTop="1" thickBot="1">
      <c r="A138" s="282" t="s">
        <v>140</v>
      </c>
      <c r="B138" s="282"/>
      <c r="C138" s="291" t="s">
        <v>60</v>
      </c>
      <c r="D138" s="291"/>
      <c r="E138" s="291"/>
      <c r="F138" s="291"/>
      <c r="G138" s="291"/>
      <c r="H138" s="291"/>
      <c r="I138" s="291"/>
      <c r="J138" s="291"/>
      <c r="K138" s="291"/>
      <c r="L138" s="291"/>
      <c r="M138" s="291"/>
      <c r="N138" s="291"/>
      <c r="O138" s="291"/>
    </row>
    <row r="139" spans="1:88" ht="17.25" customHeight="1" thickTop="1" thickBot="1">
      <c r="A139" s="282"/>
      <c r="B139" s="282"/>
      <c r="C139" s="291"/>
      <c r="D139" s="291"/>
      <c r="E139" s="291"/>
      <c r="F139" s="291"/>
      <c r="G139" s="291"/>
      <c r="H139" s="291"/>
      <c r="I139" s="291"/>
      <c r="J139" s="291"/>
      <c r="K139" s="291"/>
      <c r="L139" s="291"/>
      <c r="M139" s="291"/>
      <c r="N139" s="291"/>
      <c r="O139" s="291"/>
    </row>
    <row r="140" spans="1:88" ht="17.25" customHeight="1" outlineLevel="1" thickTop="1">
      <c r="I140" s="13"/>
      <c r="J140" s="13"/>
      <c r="K140" s="13"/>
      <c r="L140" s="13"/>
      <c r="M140" s="13"/>
      <c r="N140" s="13"/>
      <c r="O140" s="13"/>
      <c r="P140" s="13"/>
      <c r="Q140" s="13"/>
      <c r="R140" s="13"/>
      <c r="S140" s="13"/>
      <c r="T140" s="13"/>
      <c r="U140" s="13"/>
      <c r="V140" s="13"/>
      <c r="W140" s="13"/>
      <c r="X140" s="13"/>
      <c r="Y140" s="13"/>
      <c r="Z140" s="13"/>
      <c r="AA140" s="13"/>
      <c r="AB140" s="13"/>
      <c r="AC140" s="13"/>
      <c r="AD140" s="304" t="s">
        <v>393</v>
      </c>
      <c r="AE140" s="305"/>
      <c r="AF140" s="305"/>
      <c r="AG140" s="305"/>
      <c r="AH140" s="305"/>
      <c r="AI140" s="305"/>
      <c r="AJ140" s="305"/>
      <c r="AK140" s="305"/>
      <c r="AL140" s="305"/>
      <c r="AM140" s="305"/>
      <c r="AN140" s="305"/>
      <c r="AO140" s="306"/>
      <c r="AP140" s="292" t="s">
        <v>409</v>
      </c>
      <c r="AQ140" s="293"/>
      <c r="AR140" s="293"/>
      <c r="AS140" s="294"/>
      <c r="AT140" s="295" t="s">
        <v>411</v>
      </c>
      <c r="AU140" s="296"/>
      <c r="AV140" s="296"/>
      <c r="AW140" s="296"/>
      <c r="AX140" s="296"/>
      <c r="AY140" s="296"/>
      <c r="AZ140" s="296"/>
      <c r="BA140" s="296"/>
      <c r="BB140" s="296"/>
      <c r="BC140" s="296"/>
      <c r="BD140" s="296"/>
      <c r="BE140" s="296"/>
      <c r="BF140" s="296"/>
      <c r="BG140" s="296"/>
      <c r="BH140" s="296"/>
      <c r="BI140" s="296"/>
      <c r="BJ140" s="296"/>
      <c r="BK140" s="296"/>
      <c r="BL140" s="296"/>
      <c r="BM140" s="297"/>
    </row>
    <row r="141" spans="1:88" ht="17.25" customHeight="1" outlineLevel="1">
      <c r="I141" s="13"/>
      <c r="J141" s="13"/>
      <c r="K141" s="13"/>
      <c r="L141" s="13"/>
      <c r="M141" s="13"/>
      <c r="N141" s="13"/>
      <c r="O141" s="13"/>
      <c r="P141" s="13"/>
      <c r="Q141" s="13"/>
      <c r="R141" s="13"/>
      <c r="S141" s="13"/>
      <c r="T141" s="13"/>
      <c r="U141" s="13"/>
      <c r="V141" s="13"/>
      <c r="W141" s="13"/>
      <c r="X141" s="13"/>
      <c r="Y141" s="13"/>
      <c r="Z141" s="13"/>
      <c r="AA141" s="13"/>
      <c r="AB141" s="13"/>
      <c r="AC141" s="13"/>
      <c r="AD141" s="298" t="s">
        <v>395</v>
      </c>
      <c r="AE141" s="299"/>
      <c r="AF141" s="299"/>
      <c r="AG141" s="300"/>
      <c r="AH141" s="298" t="s">
        <v>396</v>
      </c>
      <c r="AI141" s="299"/>
      <c r="AJ141" s="299"/>
      <c r="AK141" s="300"/>
      <c r="AL141" s="298" t="s">
        <v>408</v>
      </c>
      <c r="AM141" s="299"/>
      <c r="AN141" s="299"/>
      <c r="AO141" s="300"/>
      <c r="AP141" s="301" t="s">
        <v>407</v>
      </c>
      <c r="AQ141" s="302"/>
      <c r="AR141" s="302"/>
      <c r="AS141" s="303"/>
      <c r="AT141" s="307" t="s">
        <v>394</v>
      </c>
      <c r="AU141" s="308"/>
      <c r="AV141" s="308"/>
      <c r="AW141" s="309"/>
      <c r="AX141" s="307" t="s">
        <v>183</v>
      </c>
      <c r="AY141" s="308"/>
      <c r="AZ141" s="308"/>
      <c r="BA141" s="309"/>
      <c r="BB141" s="307" t="s">
        <v>182</v>
      </c>
      <c r="BC141" s="308"/>
      <c r="BD141" s="308"/>
      <c r="BE141" s="309"/>
      <c r="BF141" s="310" t="s">
        <v>397</v>
      </c>
      <c r="BG141" s="311"/>
      <c r="BH141" s="311"/>
      <c r="BI141" s="311"/>
      <c r="BJ141" s="311"/>
      <c r="BK141" s="311"/>
      <c r="BL141" s="311"/>
      <c r="BM141" s="312"/>
      <c r="BV141" s="32"/>
      <c r="BW141" s="32"/>
      <c r="BX141" s="32"/>
    </row>
    <row r="142" spans="1:88" ht="17.25" customHeight="1" outlineLevel="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313" t="s">
        <v>15</v>
      </c>
      <c r="AE142" s="314"/>
      <c r="AF142" s="314"/>
      <c r="AG142" s="315"/>
      <c r="AH142" s="313" t="s">
        <v>16</v>
      </c>
      <c r="AI142" s="314"/>
      <c r="AJ142" s="314"/>
      <c r="AK142" s="315"/>
      <c r="AL142" s="313" t="s">
        <v>16</v>
      </c>
      <c r="AM142" s="314"/>
      <c r="AN142" s="314"/>
      <c r="AO142" s="315"/>
      <c r="AP142" s="313" t="s">
        <v>15</v>
      </c>
      <c r="AQ142" s="314"/>
      <c r="AR142" s="314"/>
      <c r="AS142" s="315"/>
      <c r="AT142" s="313" t="s">
        <v>15</v>
      </c>
      <c r="AU142" s="314"/>
      <c r="AV142" s="314"/>
      <c r="AW142" s="315"/>
      <c r="AX142" s="313" t="s">
        <v>15</v>
      </c>
      <c r="AY142" s="314"/>
      <c r="AZ142" s="314"/>
      <c r="BA142" s="315"/>
      <c r="BB142" s="313" t="s">
        <v>15</v>
      </c>
      <c r="BC142" s="314"/>
      <c r="BD142" s="314"/>
      <c r="BE142" s="315"/>
      <c r="BF142" s="331" t="s">
        <v>410</v>
      </c>
      <c r="BG142" s="332"/>
      <c r="BH142" s="332"/>
      <c r="BI142" s="332"/>
      <c r="BJ142" s="332"/>
      <c r="BK142" s="332"/>
      <c r="BL142" s="332"/>
      <c r="BM142" s="333"/>
      <c r="BV142" s="32"/>
      <c r="BW142" s="32"/>
      <c r="BX142" s="32"/>
      <c r="BY142" s="32"/>
      <c r="BZ142" s="61"/>
      <c r="CA142" s="61"/>
      <c r="CB142" s="61"/>
      <c r="CC142" s="61"/>
      <c r="CD142" s="32"/>
      <c r="CE142" s="32"/>
      <c r="CF142" s="32"/>
      <c r="CG142" s="32"/>
      <c r="CH142" s="32"/>
      <c r="CI142" s="32"/>
      <c r="CJ142" s="32"/>
    </row>
    <row r="143" spans="1:88" ht="18" customHeight="1" outlineLevel="1">
      <c r="B143" s="227" t="s">
        <v>372</v>
      </c>
      <c r="C143" s="7"/>
      <c r="D143" s="7"/>
      <c r="E143" s="7"/>
      <c r="F143" s="7"/>
      <c r="G143" s="7"/>
      <c r="H143" s="7"/>
      <c r="I143" s="7"/>
      <c r="J143" s="7"/>
      <c r="K143" s="7"/>
      <c r="L143" s="7"/>
      <c r="M143" s="7"/>
      <c r="N143" s="7"/>
      <c r="O143" s="7"/>
      <c r="P143" s="7"/>
      <c r="Q143" s="7"/>
      <c r="R143" s="7"/>
      <c r="S143" s="7"/>
      <c r="T143" s="7"/>
      <c r="U143" s="7"/>
      <c r="V143" s="7"/>
      <c r="W143" s="7"/>
      <c r="X143" s="7"/>
      <c r="Y143" s="7"/>
      <c r="Z143" s="11"/>
      <c r="AA143" s="11"/>
      <c r="AB143" s="11"/>
      <c r="AC143" s="7"/>
      <c r="AD143" s="325">
        <f ca="1">AVERAGE(AD144:AD147)</f>
        <v>0.85483870967741937</v>
      </c>
      <c r="AE143" s="326"/>
      <c r="AF143" s="326"/>
      <c r="AG143" s="327"/>
      <c r="AH143" s="316">
        <f t="shared" ref="AH143:AH153" ca="1" si="12">IF(AX143&lt;&gt;"",(AD143-AX143)*100,"")</f>
        <v>8.8221279839900912</v>
      </c>
      <c r="AI143" s="317"/>
      <c r="AJ143" s="317"/>
      <c r="AK143" s="318"/>
      <c r="AL143" s="316">
        <f t="shared" ref="AL143:AL153" ca="1" si="13">IF(AP143&lt;&gt;"",(AD143-AP143)*100,"")</f>
        <v>8.8221279839900912</v>
      </c>
      <c r="AM143" s="317"/>
      <c r="AN143" s="317"/>
      <c r="AO143" s="318"/>
      <c r="AP143" s="325">
        <v>0.76661742983751846</v>
      </c>
      <c r="AQ143" s="326"/>
      <c r="AR143" s="326"/>
      <c r="AS143" s="327"/>
      <c r="AT143" s="325">
        <v>0.76661742983751846</v>
      </c>
      <c r="AU143" s="326"/>
      <c r="AV143" s="326"/>
      <c r="AW143" s="327"/>
      <c r="AX143" s="325">
        <v>0.76661742983751846</v>
      </c>
      <c r="AY143" s="326"/>
      <c r="AZ143" s="326"/>
      <c r="BA143" s="327"/>
      <c r="BB143" s="325">
        <f t="shared" ref="BB143:BB153" ca="1" si="14">AD143</f>
        <v>0.85483870967741937</v>
      </c>
      <c r="BC143" s="326"/>
      <c r="BD143" s="326"/>
      <c r="BE143" s="327"/>
      <c r="BF143" s="230" t="str">
        <f>B143</f>
        <v>授業における地域住民・保護者との連携</v>
      </c>
      <c r="BG143" s="41"/>
      <c r="BH143" s="41"/>
      <c r="BI143" s="41"/>
      <c r="BJ143" s="41"/>
      <c r="BK143" s="41"/>
      <c r="BL143" s="41"/>
      <c r="BM143" s="42"/>
    </row>
    <row r="144" spans="1:88" ht="18" customHeight="1" outlineLevel="1">
      <c r="B144" s="215" t="s">
        <v>40</v>
      </c>
      <c r="C144" s="112">
        <v>10</v>
      </c>
      <c r="D144" s="205" t="s">
        <v>61</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322">
        <f ca="1">INDIRECT(BP144&amp;BQ144&amp;BS144)</f>
        <v>0.90322580645161288</v>
      </c>
      <c r="AE144" s="323"/>
      <c r="AF144" s="323"/>
      <c r="AG144" s="324"/>
      <c r="AH144" s="328">
        <f t="shared" ca="1" si="12"/>
        <v>0.51460427883928128</v>
      </c>
      <c r="AI144" s="329"/>
      <c r="AJ144" s="329"/>
      <c r="AK144" s="330"/>
      <c r="AL144" s="319">
        <f t="shared" ca="1" si="13"/>
        <v>0.51460427883928128</v>
      </c>
      <c r="AM144" s="320"/>
      <c r="AN144" s="320"/>
      <c r="AO144" s="321"/>
      <c r="AP144" s="322">
        <v>0.89807976366322007</v>
      </c>
      <c r="AQ144" s="323"/>
      <c r="AR144" s="323"/>
      <c r="AS144" s="324"/>
      <c r="AT144" s="322">
        <v>0.89807976366322007</v>
      </c>
      <c r="AU144" s="323"/>
      <c r="AV144" s="323"/>
      <c r="AW144" s="324"/>
      <c r="AX144" s="322">
        <v>0.89807976366322007</v>
      </c>
      <c r="AY144" s="323"/>
      <c r="AZ144" s="323"/>
      <c r="BA144" s="324"/>
      <c r="BB144" s="322">
        <f t="shared" ca="1" si="14"/>
        <v>0.90322580645161288</v>
      </c>
      <c r="BC144" s="323"/>
      <c r="BD144" s="323"/>
      <c r="BE144" s="324"/>
      <c r="BF144" s="40"/>
      <c r="BG144" s="41"/>
      <c r="BH144" s="41"/>
      <c r="BI144" s="41"/>
      <c r="BJ144" s="41"/>
      <c r="BK144" s="41"/>
      <c r="BL144" s="41"/>
      <c r="BM144" s="42"/>
      <c r="BP144" s="16" t="s">
        <v>466</v>
      </c>
      <c r="BQ144" s="16" t="s">
        <v>418</v>
      </c>
      <c r="BS144" s="16">
        <v>2</v>
      </c>
      <c r="BT144" s="16" t="str" cm="1">
        <f t="array" aca="1" ref="BT144" ca="1">INDIRECT(BP144&amp;BQ144&amp;4,TRUE)</f>
        <v>地域との協働だからできる授業がある</v>
      </c>
      <c r="BX144" s="33"/>
      <c r="CJ144" s="33"/>
    </row>
    <row r="145" spans="1:88" ht="18" customHeight="1" outlineLevel="1">
      <c r="B145" s="215" t="s">
        <v>40</v>
      </c>
      <c r="C145" s="112">
        <v>11</v>
      </c>
      <c r="D145" s="205" t="s">
        <v>62</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322">
        <f ca="1">INDIRECT(BP145&amp;BQ145&amp;BS145)</f>
        <v>0.90322580645161288</v>
      </c>
      <c r="AE145" s="323"/>
      <c r="AF145" s="323"/>
      <c r="AG145" s="324"/>
      <c r="AH145" s="328">
        <f t="shared" ca="1" si="12"/>
        <v>13.513127173964834</v>
      </c>
      <c r="AI145" s="329"/>
      <c r="AJ145" s="329"/>
      <c r="AK145" s="330"/>
      <c r="AL145" s="319">
        <f t="shared" ca="1" si="13"/>
        <v>13.513127173964834</v>
      </c>
      <c r="AM145" s="320"/>
      <c r="AN145" s="320"/>
      <c r="AO145" s="321"/>
      <c r="AP145" s="322">
        <v>0.76809453471196454</v>
      </c>
      <c r="AQ145" s="323"/>
      <c r="AR145" s="323"/>
      <c r="AS145" s="324"/>
      <c r="AT145" s="322">
        <v>0.76809453471196454</v>
      </c>
      <c r="AU145" s="323"/>
      <c r="AV145" s="323"/>
      <c r="AW145" s="324"/>
      <c r="AX145" s="322">
        <v>0.76809453471196454</v>
      </c>
      <c r="AY145" s="323"/>
      <c r="AZ145" s="323"/>
      <c r="BA145" s="324"/>
      <c r="BB145" s="322">
        <f t="shared" ca="1" si="14"/>
        <v>0.90322580645161288</v>
      </c>
      <c r="BC145" s="323"/>
      <c r="BD145" s="323"/>
      <c r="BE145" s="324"/>
      <c r="BF145" s="40"/>
      <c r="BG145" s="41"/>
      <c r="BH145" s="41"/>
      <c r="BI145" s="41"/>
      <c r="BJ145" s="41"/>
      <c r="BK145" s="41"/>
      <c r="BL145" s="41"/>
      <c r="BM145" s="42"/>
      <c r="BP145" s="16" t="s">
        <v>466</v>
      </c>
      <c r="BQ145" s="16" t="s">
        <v>419</v>
      </c>
      <c r="BS145" s="16">
        <v>2</v>
      </c>
      <c r="BT145" s="16" t="str" cm="1">
        <f t="array" aca="1" ref="BT145" ca="1">INDIRECT(BP145&amp;BQ145&amp;4,TRUE)</f>
        <v>授業で、保護者や地域住民に授業支援やゲストティーチャーをお願いする</v>
      </c>
      <c r="BX145" s="33"/>
      <c r="CJ145" s="33"/>
    </row>
    <row r="146" spans="1:88" ht="18" customHeight="1" outlineLevel="1">
      <c r="B146" s="215" t="s">
        <v>40</v>
      </c>
      <c r="C146" s="112">
        <v>12</v>
      </c>
      <c r="D146" s="205" t="s">
        <v>243</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322">
        <f ca="1">INDIRECT(BP146&amp;BQ146&amp;BS146)</f>
        <v>0.70967741935483875</v>
      </c>
      <c r="AE146" s="323"/>
      <c r="AF146" s="323"/>
      <c r="AG146" s="324"/>
      <c r="AH146" s="328">
        <f t="shared" ca="1" si="12"/>
        <v>8.6339162338590629</v>
      </c>
      <c r="AI146" s="329"/>
      <c r="AJ146" s="329"/>
      <c r="AK146" s="330"/>
      <c r="AL146" s="319">
        <f t="shared" ca="1" si="13"/>
        <v>8.6339162338590629</v>
      </c>
      <c r="AM146" s="320"/>
      <c r="AN146" s="320"/>
      <c r="AO146" s="321"/>
      <c r="AP146" s="322">
        <v>0.62333825701624812</v>
      </c>
      <c r="AQ146" s="323"/>
      <c r="AR146" s="323"/>
      <c r="AS146" s="324"/>
      <c r="AT146" s="322">
        <v>0.62333825701624812</v>
      </c>
      <c r="AU146" s="323"/>
      <c r="AV146" s="323"/>
      <c r="AW146" s="324"/>
      <c r="AX146" s="322">
        <v>0.62333825701624812</v>
      </c>
      <c r="AY146" s="323"/>
      <c r="AZ146" s="323"/>
      <c r="BA146" s="324"/>
      <c r="BB146" s="322">
        <f t="shared" ca="1" si="14"/>
        <v>0.70967741935483875</v>
      </c>
      <c r="BC146" s="323"/>
      <c r="BD146" s="323"/>
      <c r="BE146" s="324"/>
      <c r="BF146" s="40"/>
      <c r="BG146" s="41"/>
      <c r="BH146" s="41"/>
      <c r="BI146" s="41"/>
      <c r="BJ146" s="41"/>
      <c r="BK146" s="41"/>
      <c r="BL146" s="41"/>
      <c r="BM146" s="42"/>
      <c r="BP146" s="16" t="s">
        <v>466</v>
      </c>
      <c r="BQ146" s="16" t="s">
        <v>420</v>
      </c>
      <c r="BS146" s="16">
        <v>2</v>
      </c>
      <c r="BT146" s="16" t="str" cm="1">
        <f t="array" aca="1" ref="BT146" ca="1">INDIRECT(BP146&amp;BQ146&amp;4,TRUE)</f>
        <v>授業づくりに、保護者や地域住民が参画・支援することがある</v>
      </c>
      <c r="BX146" s="33"/>
      <c r="CJ146" s="33"/>
    </row>
    <row r="147" spans="1:88" ht="18" customHeight="1" outlineLevel="1">
      <c r="B147" s="221" t="s">
        <v>40</v>
      </c>
      <c r="C147" s="109">
        <v>13</v>
      </c>
      <c r="D147" s="206" t="s">
        <v>63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322">
        <f ca="1">INDIRECT(BP147&amp;BQ147&amp;BS147)</f>
        <v>0.90322580645161288</v>
      </c>
      <c r="AE147" s="323"/>
      <c r="AF147" s="323"/>
      <c r="AG147" s="324"/>
      <c r="AH147" s="328">
        <f t="shared" ca="1" si="12"/>
        <v>12.626864249297176</v>
      </c>
      <c r="AI147" s="329"/>
      <c r="AJ147" s="329"/>
      <c r="AK147" s="330"/>
      <c r="AL147" s="319">
        <f t="shared" ca="1" si="13"/>
        <v>12.626864249297176</v>
      </c>
      <c r="AM147" s="320"/>
      <c r="AN147" s="320"/>
      <c r="AO147" s="321"/>
      <c r="AP147" s="322">
        <v>0.77695716395864112</v>
      </c>
      <c r="AQ147" s="323"/>
      <c r="AR147" s="323"/>
      <c r="AS147" s="324"/>
      <c r="AT147" s="322">
        <v>0.77695716395864112</v>
      </c>
      <c r="AU147" s="323"/>
      <c r="AV147" s="323"/>
      <c r="AW147" s="324"/>
      <c r="AX147" s="322">
        <v>0.77695716395864112</v>
      </c>
      <c r="AY147" s="323"/>
      <c r="AZ147" s="323"/>
      <c r="BA147" s="324"/>
      <c r="BB147" s="322">
        <f t="shared" ca="1" si="14"/>
        <v>0.90322580645161288</v>
      </c>
      <c r="BC147" s="323"/>
      <c r="BD147" s="323"/>
      <c r="BE147" s="324"/>
      <c r="BF147" s="40"/>
      <c r="BG147" s="41"/>
      <c r="BH147" s="41"/>
      <c r="BI147" s="41"/>
      <c r="BJ147" s="41"/>
      <c r="BK147" s="41"/>
      <c r="BL147" s="41"/>
      <c r="BM147" s="42"/>
      <c r="BP147" s="16" t="s">
        <v>466</v>
      </c>
      <c r="BQ147" s="16" t="s">
        <v>421</v>
      </c>
      <c r="BS147" s="16">
        <v>2</v>
      </c>
      <c r="BT147" s="16" t="str" cm="1">
        <f t="array" aca="1" ref="BT147" ca="1">INDIRECT(BP147&amp;BQ147&amp;4,TRUE)</f>
        <v>教室内の授業で、地域の題材や地域の課題を扱う</v>
      </c>
      <c r="BX147" s="33"/>
      <c r="CJ147" s="33"/>
    </row>
    <row r="148" spans="1:88" ht="18" customHeight="1" outlineLevel="1">
      <c r="B148" s="226" t="s">
        <v>373</v>
      </c>
      <c r="C148" s="104"/>
      <c r="D148" s="207"/>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6"/>
      <c r="AA148" s="106"/>
      <c r="AB148" s="106"/>
      <c r="AC148" s="104"/>
      <c r="AD148" s="325">
        <f ca="1">AVERAGE(AD149:AD150)</f>
        <v>0.70967741935483875</v>
      </c>
      <c r="AE148" s="326"/>
      <c r="AF148" s="326"/>
      <c r="AG148" s="327"/>
      <c r="AH148" s="316">
        <f t="shared" ca="1" si="12"/>
        <v>8.929337208748267</v>
      </c>
      <c r="AI148" s="317"/>
      <c r="AJ148" s="317"/>
      <c r="AK148" s="318"/>
      <c r="AL148" s="316">
        <f t="shared" ca="1" si="13"/>
        <v>8.929337208748267</v>
      </c>
      <c r="AM148" s="317"/>
      <c r="AN148" s="317"/>
      <c r="AO148" s="318"/>
      <c r="AP148" s="325">
        <v>0.62038404726735608</v>
      </c>
      <c r="AQ148" s="326"/>
      <c r="AR148" s="326"/>
      <c r="AS148" s="327"/>
      <c r="AT148" s="325">
        <v>0.62038404726735608</v>
      </c>
      <c r="AU148" s="326"/>
      <c r="AV148" s="326"/>
      <c r="AW148" s="327"/>
      <c r="AX148" s="325">
        <v>0.62038404726735608</v>
      </c>
      <c r="AY148" s="326"/>
      <c r="AZ148" s="326"/>
      <c r="BA148" s="327"/>
      <c r="BB148" s="325">
        <f t="shared" ca="1" si="14"/>
        <v>0.70967741935483875</v>
      </c>
      <c r="BC148" s="326"/>
      <c r="BD148" s="326"/>
      <c r="BE148" s="327"/>
      <c r="BF148" s="251" t="str">
        <f>B148</f>
        <v>生徒指導・生活指導における地域住民・保護者との連携</v>
      </c>
      <c r="BG148" s="41"/>
      <c r="BH148" s="41"/>
      <c r="BI148" s="41"/>
      <c r="BJ148" s="41"/>
      <c r="BK148" s="41"/>
      <c r="BL148" s="41"/>
      <c r="BM148" s="42"/>
      <c r="BQ148" s="16" t="s">
        <v>415</v>
      </c>
    </row>
    <row r="149" spans="1:88" ht="18" customHeight="1" outlineLevel="1">
      <c r="B149" s="215" t="s">
        <v>40</v>
      </c>
      <c r="C149" s="112">
        <v>14</v>
      </c>
      <c r="D149" s="205" t="s">
        <v>244</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322">
        <f ca="1">INDIRECT(BP149&amp;BQ149&amp;BS149)</f>
        <v>0.70967741935483875</v>
      </c>
      <c r="AE149" s="323"/>
      <c r="AF149" s="323"/>
      <c r="AG149" s="324"/>
      <c r="AH149" s="328">
        <f t="shared" ca="1" si="12"/>
        <v>3.4640491732977563</v>
      </c>
      <c r="AI149" s="329"/>
      <c r="AJ149" s="329"/>
      <c r="AK149" s="330"/>
      <c r="AL149" s="319">
        <f t="shared" ca="1" si="13"/>
        <v>3.4640491732977563</v>
      </c>
      <c r="AM149" s="320"/>
      <c r="AN149" s="320"/>
      <c r="AO149" s="321"/>
      <c r="AP149" s="322">
        <v>0.67503692762186118</v>
      </c>
      <c r="AQ149" s="323"/>
      <c r="AR149" s="323"/>
      <c r="AS149" s="324"/>
      <c r="AT149" s="322">
        <v>0.67503692762186118</v>
      </c>
      <c r="AU149" s="323"/>
      <c r="AV149" s="323"/>
      <c r="AW149" s="324"/>
      <c r="AX149" s="322">
        <v>0.67503692762186118</v>
      </c>
      <c r="AY149" s="323"/>
      <c r="AZ149" s="323"/>
      <c r="BA149" s="324"/>
      <c r="BB149" s="322">
        <f t="shared" ca="1" si="14"/>
        <v>0.70967741935483875</v>
      </c>
      <c r="BC149" s="323"/>
      <c r="BD149" s="323"/>
      <c r="BE149" s="324"/>
      <c r="BF149" s="40"/>
      <c r="BG149" s="41"/>
      <c r="BH149" s="41"/>
      <c r="BI149" s="41"/>
      <c r="BJ149" s="41"/>
      <c r="BK149" s="41"/>
      <c r="BL149" s="41"/>
      <c r="BM149" s="42"/>
      <c r="BP149" s="16" t="s">
        <v>466</v>
      </c>
      <c r="BQ149" s="16" t="s">
        <v>422</v>
      </c>
      <c r="BS149" s="16">
        <v>2</v>
      </c>
      <c r="BT149" s="16" t="str" cm="1">
        <f t="array" aca="1" ref="BT149" ca="1">INDIRECT(BP149&amp;BQ149&amp;4,TRUE)</f>
        <v>子どもの生徒指導・生活指導において、必要があれば地域住民と協力してフォローする</v>
      </c>
      <c r="BX149" s="33"/>
      <c r="CJ149" s="33"/>
    </row>
    <row r="150" spans="1:88" ht="18" customHeight="1" outlineLevel="1">
      <c r="B150" s="215" t="s">
        <v>40</v>
      </c>
      <c r="C150" s="112">
        <v>15</v>
      </c>
      <c r="D150" s="205" t="s">
        <v>371</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322">
        <f ca="1">INDIRECT(BP150&amp;BQ150&amp;BS150)</f>
        <v>0.70967741935483875</v>
      </c>
      <c r="AE150" s="323"/>
      <c r="AF150" s="323"/>
      <c r="AG150" s="324"/>
      <c r="AH150" s="328">
        <f t="shared" ca="1" si="12"/>
        <v>14.394625244198789</v>
      </c>
      <c r="AI150" s="329"/>
      <c r="AJ150" s="329"/>
      <c r="AK150" s="330"/>
      <c r="AL150" s="319">
        <f t="shared" ca="1" si="13"/>
        <v>14.394625244198789</v>
      </c>
      <c r="AM150" s="320"/>
      <c r="AN150" s="320"/>
      <c r="AO150" s="321"/>
      <c r="AP150" s="322">
        <v>0.56573116691285086</v>
      </c>
      <c r="AQ150" s="323"/>
      <c r="AR150" s="323"/>
      <c r="AS150" s="324"/>
      <c r="AT150" s="322">
        <v>0.56573116691285086</v>
      </c>
      <c r="AU150" s="323"/>
      <c r="AV150" s="323"/>
      <c r="AW150" s="324"/>
      <c r="AX150" s="322">
        <v>0.56573116691285086</v>
      </c>
      <c r="AY150" s="323"/>
      <c r="AZ150" s="323"/>
      <c r="BA150" s="324"/>
      <c r="BB150" s="322">
        <f t="shared" ca="1" si="14"/>
        <v>0.70967741935483875</v>
      </c>
      <c r="BC150" s="323"/>
      <c r="BD150" s="323"/>
      <c r="BE150" s="324"/>
      <c r="BF150" s="40"/>
      <c r="BG150" s="41"/>
      <c r="BH150" s="41"/>
      <c r="BI150" s="41"/>
      <c r="BJ150" s="41"/>
      <c r="BK150" s="41"/>
      <c r="BL150" s="41"/>
      <c r="BM150" s="42"/>
      <c r="BP150" s="16" t="s">
        <v>466</v>
      </c>
      <c r="BQ150" s="16" t="s">
        <v>423</v>
      </c>
      <c r="BS150" s="16">
        <v>2</v>
      </c>
      <c r="BT150" s="16" t="str" cm="1">
        <f t="array" aca="1" ref="BT150" ca="1">INDIRECT(BP150&amp;BQ150&amp;4,TRUE)</f>
        <v>地域住民から得られた情報で、早期に子どもの悩みに向き合えたことがある</v>
      </c>
      <c r="BX150" s="33"/>
      <c r="CJ150" s="33"/>
    </row>
    <row r="151" spans="1:88" ht="18" customHeight="1" outlineLevel="1">
      <c r="B151" s="225" t="s">
        <v>374</v>
      </c>
      <c r="C151" s="10"/>
      <c r="D151" s="210"/>
      <c r="E151" s="10"/>
      <c r="F151" s="10"/>
      <c r="G151" s="10"/>
      <c r="H151" s="10"/>
      <c r="I151" s="10"/>
      <c r="J151" s="10"/>
      <c r="K151" s="10"/>
      <c r="L151" s="10"/>
      <c r="M151" s="10"/>
      <c r="N151" s="10"/>
      <c r="O151" s="10"/>
      <c r="P151" s="10"/>
      <c r="Q151" s="10"/>
      <c r="R151" s="10"/>
      <c r="S151" s="10"/>
      <c r="T151" s="10"/>
      <c r="U151" s="10"/>
      <c r="V151" s="10"/>
      <c r="W151" s="10"/>
      <c r="X151" s="10"/>
      <c r="Y151" s="10"/>
      <c r="Z151" s="44"/>
      <c r="AA151" s="44"/>
      <c r="AB151" s="44"/>
      <c r="AC151" s="10"/>
      <c r="AD151" s="325">
        <f ca="1">AVERAGE(AD152:AG153)</f>
        <v>0.75806451612903225</v>
      </c>
      <c r="AE151" s="326"/>
      <c r="AF151" s="326"/>
      <c r="AG151" s="327"/>
      <c r="AH151" s="316">
        <f t="shared" ca="1" si="12"/>
        <v>10.73998189355313</v>
      </c>
      <c r="AI151" s="317"/>
      <c r="AJ151" s="317"/>
      <c r="AK151" s="318"/>
      <c r="AL151" s="316">
        <f t="shared" ca="1" si="13"/>
        <v>10.739981893553152</v>
      </c>
      <c r="AM151" s="317"/>
      <c r="AN151" s="317"/>
      <c r="AO151" s="318"/>
      <c r="AP151" s="325">
        <v>0.65066469719350073</v>
      </c>
      <c r="AQ151" s="326"/>
      <c r="AR151" s="326"/>
      <c r="AS151" s="327"/>
      <c r="AT151" s="325">
        <v>0.65066469719350073</v>
      </c>
      <c r="AU151" s="326"/>
      <c r="AV151" s="326"/>
      <c r="AW151" s="327"/>
      <c r="AX151" s="325">
        <v>0.65066469719350095</v>
      </c>
      <c r="AY151" s="326"/>
      <c r="AZ151" s="326"/>
      <c r="BA151" s="327"/>
      <c r="BB151" s="325">
        <f t="shared" ca="1" si="14"/>
        <v>0.75806451612903225</v>
      </c>
      <c r="BC151" s="326"/>
      <c r="BD151" s="326"/>
      <c r="BE151" s="327"/>
      <c r="BF151" s="230" t="str">
        <f>B151</f>
        <v>地域住民・保護者との交流</v>
      </c>
      <c r="BG151" s="41"/>
      <c r="BH151" s="41"/>
      <c r="BI151" s="41"/>
      <c r="BJ151" s="41"/>
      <c r="BK151" s="41"/>
      <c r="BL151" s="41"/>
      <c r="BM151" s="42"/>
      <c r="BQ151" s="16" t="s">
        <v>415</v>
      </c>
    </row>
    <row r="152" spans="1:88" ht="18" customHeight="1" outlineLevel="1">
      <c r="B152" s="215" t="s">
        <v>40</v>
      </c>
      <c r="C152" s="112">
        <v>16</v>
      </c>
      <c r="D152" s="205" t="s">
        <v>237</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322">
        <f ca="1">INDIRECT(BP152&amp;BQ152&amp;BS152)</f>
        <v>0.80645161290322576</v>
      </c>
      <c r="AE152" s="323"/>
      <c r="AF152" s="323"/>
      <c r="AG152" s="324"/>
      <c r="AH152" s="328">
        <f t="shared" ca="1" si="12"/>
        <v>-0.15247534187831091</v>
      </c>
      <c r="AI152" s="329"/>
      <c r="AJ152" s="329"/>
      <c r="AK152" s="330"/>
      <c r="AL152" s="319">
        <f t="shared" ca="1" si="13"/>
        <v>-0.15247534187831091</v>
      </c>
      <c r="AM152" s="320"/>
      <c r="AN152" s="320"/>
      <c r="AO152" s="321"/>
      <c r="AP152" s="322">
        <v>0.80797636632200887</v>
      </c>
      <c r="AQ152" s="323"/>
      <c r="AR152" s="323"/>
      <c r="AS152" s="324"/>
      <c r="AT152" s="322">
        <v>0.80797636632200887</v>
      </c>
      <c r="AU152" s="323"/>
      <c r="AV152" s="323"/>
      <c r="AW152" s="324"/>
      <c r="AX152" s="322">
        <v>0.80797636632200887</v>
      </c>
      <c r="AY152" s="323"/>
      <c r="AZ152" s="323"/>
      <c r="BA152" s="324"/>
      <c r="BB152" s="322">
        <f t="shared" ca="1" si="14"/>
        <v>0.80645161290322576</v>
      </c>
      <c r="BC152" s="323"/>
      <c r="BD152" s="323"/>
      <c r="BE152" s="324"/>
      <c r="BF152" s="40"/>
      <c r="BG152" s="41"/>
      <c r="BH152" s="41"/>
      <c r="BI152" s="41"/>
      <c r="BJ152" s="41"/>
      <c r="BK152" s="41"/>
      <c r="BL152" s="41"/>
      <c r="BM152" s="42"/>
      <c r="BP152" s="16" t="s">
        <v>466</v>
      </c>
      <c r="BQ152" s="16" t="s">
        <v>424</v>
      </c>
      <c r="BS152" s="16">
        <v>2</v>
      </c>
      <c r="BT152" s="16" t="str" cm="1">
        <f t="array" aca="1" ref="BT152" ca="1">INDIRECT(BP152&amp;BQ152&amp;4,TRUE)</f>
        <v>保護者や地域住民とは、気軽に会話できる</v>
      </c>
      <c r="BX152" s="33"/>
      <c r="CJ152" s="33"/>
    </row>
    <row r="153" spans="1:88" ht="18" customHeight="1" outlineLevel="1">
      <c r="B153" s="216" t="s">
        <v>40</v>
      </c>
      <c r="C153" s="47">
        <v>17</v>
      </c>
      <c r="D153" s="219" t="s">
        <v>64</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322">
        <f ca="1">INDIRECT(BP153&amp;BQ153&amp;BS153)</f>
        <v>0.70967741935483875</v>
      </c>
      <c r="AE153" s="323"/>
      <c r="AF153" s="323"/>
      <c r="AG153" s="324"/>
      <c r="AH153" s="328">
        <f t="shared" ca="1" si="12"/>
        <v>21.632439128984615</v>
      </c>
      <c r="AI153" s="329"/>
      <c r="AJ153" s="329"/>
      <c r="AK153" s="330"/>
      <c r="AL153" s="319">
        <f t="shared" ca="1" si="13"/>
        <v>21.632439128984615</v>
      </c>
      <c r="AM153" s="320"/>
      <c r="AN153" s="320"/>
      <c r="AO153" s="321"/>
      <c r="AP153" s="322">
        <v>0.49335302806499259</v>
      </c>
      <c r="AQ153" s="323"/>
      <c r="AR153" s="323"/>
      <c r="AS153" s="324"/>
      <c r="AT153" s="322">
        <v>0.49335302806499259</v>
      </c>
      <c r="AU153" s="323"/>
      <c r="AV153" s="323"/>
      <c r="AW153" s="324"/>
      <c r="AX153" s="322">
        <v>0.49335302806499259</v>
      </c>
      <c r="AY153" s="323"/>
      <c r="AZ153" s="323"/>
      <c r="BA153" s="324"/>
      <c r="BB153" s="322">
        <f t="shared" ca="1" si="14"/>
        <v>0.70967741935483875</v>
      </c>
      <c r="BC153" s="323"/>
      <c r="BD153" s="323"/>
      <c r="BE153" s="324"/>
      <c r="BF153" s="97"/>
      <c r="BG153" s="98"/>
      <c r="BH153" s="98"/>
      <c r="BI153" s="98"/>
      <c r="BJ153" s="98"/>
      <c r="BK153" s="98"/>
      <c r="BL153" s="98"/>
      <c r="BM153" s="99"/>
      <c r="BP153" s="16" t="s">
        <v>466</v>
      </c>
      <c r="BQ153" s="16" t="s">
        <v>425</v>
      </c>
      <c r="BS153" s="16">
        <v>2</v>
      </c>
      <c r="BT153" s="16" t="str" cm="1">
        <f t="array" aca="1" ref="BT153" ca="1">INDIRECT(BP153&amp;BQ153&amp;4,TRUE)</f>
        <v>学校での活動について、保護者や地域住民に相談する</v>
      </c>
      <c r="BX153" s="33"/>
      <c r="CJ153" s="33"/>
    </row>
    <row r="154" spans="1:88" ht="12.75" customHeight="1" outlineLevel="1" thickBot="1">
      <c r="A154" s="16"/>
      <c r="B154" s="243"/>
      <c r="C154" s="12"/>
      <c r="D154" s="209"/>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244"/>
      <c r="AE154" s="244"/>
      <c r="AF154" s="244"/>
      <c r="AG154" s="244"/>
      <c r="AH154" s="245"/>
      <c r="AI154" s="245"/>
      <c r="AJ154" s="245"/>
      <c r="AK154" s="245"/>
      <c r="AL154" s="245"/>
      <c r="AM154" s="245"/>
      <c r="AN154" s="245"/>
      <c r="AO154" s="245"/>
      <c r="AP154" s="244"/>
      <c r="AQ154" s="244"/>
      <c r="AR154" s="244"/>
      <c r="AS154" s="244"/>
      <c r="AT154" s="244"/>
      <c r="AU154" s="244"/>
      <c r="AV154" s="244"/>
      <c r="AW154" s="244"/>
      <c r="AX154" s="244"/>
      <c r="AY154" s="244"/>
      <c r="AZ154" s="244"/>
      <c r="BA154" s="244"/>
      <c r="BB154" s="244"/>
      <c r="BC154" s="244"/>
      <c r="BD154" s="244"/>
      <c r="BE154" s="244"/>
      <c r="BF154" s="43"/>
      <c r="BG154" s="43"/>
      <c r="BH154" s="43"/>
      <c r="BI154" s="43"/>
      <c r="BJ154" s="43"/>
      <c r="BK154" s="43"/>
      <c r="BL154" s="43"/>
      <c r="BM154" s="43"/>
      <c r="BX154" s="33"/>
      <c r="CJ154" s="33"/>
    </row>
    <row r="155" spans="1:88" ht="17.25" customHeight="1" thickTop="1" thickBot="1">
      <c r="A155" s="282" t="s">
        <v>140</v>
      </c>
      <c r="B155" s="282"/>
      <c r="C155" s="291" t="s">
        <v>45</v>
      </c>
      <c r="D155" s="291"/>
      <c r="E155" s="291"/>
      <c r="F155" s="291"/>
      <c r="G155" s="291"/>
      <c r="H155" s="291"/>
      <c r="I155" s="291"/>
      <c r="J155" s="291"/>
      <c r="K155" s="291"/>
      <c r="L155" s="291"/>
      <c r="M155" s="291"/>
      <c r="N155" s="291"/>
      <c r="O155" s="291"/>
      <c r="AL155" s="16"/>
      <c r="AM155" s="16"/>
      <c r="AN155" s="16"/>
      <c r="AO155" s="16"/>
    </row>
    <row r="156" spans="1:88" ht="17.25" customHeight="1" thickTop="1" thickBot="1">
      <c r="A156" s="282"/>
      <c r="B156" s="282"/>
      <c r="C156" s="291"/>
      <c r="D156" s="291"/>
      <c r="E156" s="291"/>
      <c r="F156" s="291"/>
      <c r="G156" s="291"/>
      <c r="H156" s="291"/>
      <c r="I156" s="291"/>
      <c r="J156" s="291"/>
      <c r="K156" s="291"/>
      <c r="L156" s="291"/>
      <c r="M156" s="291"/>
      <c r="N156" s="291"/>
      <c r="O156" s="291"/>
    </row>
    <row r="157" spans="1:88" ht="17.25" customHeight="1" outlineLevel="1" thickTop="1">
      <c r="I157" s="13"/>
      <c r="J157" s="13"/>
      <c r="K157" s="13"/>
      <c r="L157" s="13"/>
      <c r="M157" s="13"/>
      <c r="N157" s="13"/>
      <c r="O157" s="13"/>
      <c r="P157" s="13"/>
      <c r="Q157" s="13"/>
      <c r="R157" s="13"/>
      <c r="S157" s="13"/>
      <c r="T157" s="13"/>
      <c r="U157" s="13"/>
      <c r="V157" s="13"/>
      <c r="W157" s="13"/>
      <c r="X157" s="13"/>
      <c r="Y157" s="13"/>
      <c r="Z157" s="13"/>
      <c r="AA157" s="13"/>
      <c r="AB157" s="13"/>
      <c r="AC157" s="13"/>
      <c r="AD157" s="304" t="s">
        <v>393</v>
      </c>
      <c r="AE157" s="305"/>
      <c r="AF157" s="305"/>
      <c r="AG157" s="305"/>
      <c r="AH157" s="305"/>
      <c r="AI157" s="305"/>
      <c r="AJ157" s="305"/>
      <c r="AK157" s="305"/>
      <c r="AL157" s="305"/>
      <c r="AM157" s="305"/>
      <c r="AN157" s="305"/>
      <c r="AO157" s="306"/>
      <c r="AP157" s="292" t="s">
        <v>409</v>
      </c>
      <c r="AQ157" s="293"/>
      <c r="AR157" s="293"/>
      <c r="AS157" s="294"/>
      <c r="AT157" s="295" t="s">
        <v>411</v>
      </c>
      <c r="AU157" s="296"/>
      <c r="AV157" s="296"/>
      <c r="AW157" s="296"/>
      <c r="AX157" s="296"/>
      <c r="AY157" s="296"/>
      <c r="AZ157" s="296"/>
      <c r="BA157" s="296"/>
      <c r="BB157" s="296"/>
      <c r="BC157" s="296"/>
      <c r="BD157" s="296"/>
      <c r="BE157" s="296"/>
      <c r="BF157" s="296"/>
      <c r="BG157" s="296"/>
      <c r="BH157" s="296"/>
      <c r="BI157" s="296"/>
      <c r="BJ157" s="296"/>
      <c r="BK157" s="296"/>
      <c r="BL157" s="296"/>
      <c r="BM157" s="297"/>
    </row>
    <row r="158" spans="1:88" ht="17.25" customHeight="1" outlineLevel="1">
      <c r="I158" s="13"/>
      <c r="J158" s="13"/>
      <c r="K158" s="13"/>
      <c r="L158" s="13"/>
      <c r="M158" s="13"/>
      <c r="N158" s="13"/>
      <c r="O158" s="13"/>
      <c r="P158" s="13"/>
      <c r="Q158" s="13"/>
      <c r="R158" s="13"/>
      <c r="S158" s="13"/>
      <c r="T158" s="13"/>
      <c r="U158" s="13"/>
      <c r="V158" s="13"/>
      <c r="W158" s="13"/>
      <c r="X158" s="13"/>
      <c r="Y158" s="13"/>
      <c r="Z158" s="13"/>
      <c r="AA158" s="13"/>
      <c r="AB158" s="13"/>
      <c r="AC158" s="13"/>
      <c r="AD158" s="298" t="s">
        <v>395</v>
      </c>
      <c r="AE158" s="299"/>
      <c r="AF158" s="299"/>
      <c r="AG158" s="300"/>
      <c r="AH158" s="298" t="s">
        <v>396</v>
      </c>
      <c r="AI158" s="299"/>
      <c r="AJ158" s="299"/>
      <c r="AK158" s="300"/>
      <c r="AL158" s="298" t="s">
        <v>408</v>
      </c>
      <c r="AM158" s="299"/>
      <c r="AN158" s="299"/>
      <c r="AO158" s="300"/>
      <c r="AP158" s="301" t="s">
        <v>407</v>
      </c>
      <c r="AQ158" s="302"/>
      <c r="AR158" s="302"/>
      <c r="AS158" s="303"/>
      <c r="AT158" s="307" t="s">
        <v>394</v>
      </c>
      <c r="AU158" s="308"/>
      <c r="AV158" s="308"/>
      <c r="AW158" s="309"/>
      <c r="AX158" s="307" t="s">
        <v>183</v>
      </c>
      <c r="AY158" s="308"/>
      <c r="AZ158" s="308"/>
      <c r="BA158" s="309"/>
      <c r="BB158" s="307" t="s">
        <v>182</v>
      </c>
      <c r="BC158" s="308"/>
      <c r="BD158" s="308"/>
      <c r="BE158" s="309"/>
      <c r="BF158" s="310" t="s">
        <v>397</v>
      </c>
      <c r="BG158" s="311"/>
      <c r="BH158" s="311"/>
      <c r="BI158" s="311"/>
      <c r="BJ158" s="311"/>
      <c r="BK158" s="311"/>
      <c r="BL158" s="311"/>
      <c r="BM158" s="312"/>
      <c r="BV158" s="32"/>
      <c r="BW158" s="32"/>
      <c r="BX158" s="32"/>
    </row>
    <row r="159" spans="1:88" ht="17.25" customHeight="1" outlineLevel="1">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313" t="s">
        <v>15</v>
      </c>
      <c r="AE159" s="314"/>
      <c r="AF159" s="314"/>
      <c r="AG159" s="315"/>
      <c r="AH159" s="313" t="s">
        <v>16</v>
      </c>
      <c r="AI159" s="314"/>
      <c r="AJ159" s="314"/>
      <c r="AK159" s="315"/>
      <c r="AL159" s="313" t="s">
        <v>16</v>
      </c>
      <c r="AM159" s="314"/>
      <c r="AN159" s="314"/>
      <c r="AO159" s="315"/>
      <c r="AP159" s="313" t="s">
        <v>15</v>
      </c>
      <c r="AQ159" s="314"/>
      <c r="AR159" s="314"/>
      <c r="AS159" s="315"/>
      <c r="AT159" s="313" t="s">
        <v>15</v>
      </c>
      <c r="AU159" s="314"/>
      <c r="AV159" s="314"/>
      <c r="AW159" s="315"/>
      <c r="AX159" s="313" t="s">
        <v>15</v>
      </c>
      <c r="AY159" s="314"/>
      <c r="AZ159" s="314"/>
      <c r="BA159" s="315"/>
      <c r="BB159" s="313" t="s">
        <v>15</v>
      </c>
      <c r="BC159" s="314"/>
      <c r="BD159" s="314"/>
      <c r="BE159" s="315"/>
      <c r="BF159" s="331" t="s">
        <v>410</v>
      </c>
      <c r="BG159" s="332"/>
      <c r="BH159" s="332"/>
      <c r="BI159" s="332"/>
      <c r="BJ159" s="332"/>
      <c r="BK159" s="332"/>
      <c r="BL159" s="332"/>
      <c r="BM159" s="333"/>
      <c r="BV159" s="32"/>
      <c r="BW159" s="32"/>
      <c r="BX159" s="32"/>
      <c r="BY159" s="32"/>
      <c r="BZ159" s="61"/>
      <c r="CA159" s="61"/>
      <c r="CB159" s="61"/>
      <c r="CC159" s="61"/>
      <c r="CD159" s="32"/>
      <c r="CE159" s="32"/>
      <c r="CF159" s="32"/>
      <c r="CG159" s="32"/>
      <c r="CH159" s="32"/>
      <c r="CI159" s="32"/>
      <c r="CJ159" s="32"/>
    </row>
    <row r="160" spans="1:88" ht="18" customHeight="1" outlineLevel="1">
      <c r="B160" s="227" t="s">
        <v>367</v>
      </c>
      <c r="C160" s="7"/>
      <c r="D160" s="7"/>
      <c r="E160" s="7"/>
      <c r="F160" s="7"/>
      <c r="G160" s="7"/>
      <c r="H160" s="7"/>
      <c r="I160" s="7"/>
      <c r="J160" s="7"/>
      <c r="K160" s="7"/>
      <c r="L160" s="7"/>
      <c r="M160" s="7"/>
      <c r="N160" s="7"/>
      <c r="O160" s="7"/>
      <c r="P160" s="7"/>
      <c r="Q160" s="7"/>
      <c r="R160" s="7"/>
      <c r="S160" s="7"/>
      <c r="T160" s="7"/>
      <c r="U160" s="7"/>
      <c r="V160" s="7"/>
      <c r="W160" s="7"/>
      <c r="X160" s="7"/>
      <c r="Y160" s="7"/>
      <c r="Z160" s="11"/>
      <c r="AA160" s="11"/>
      <c r="AB160" s="11"/>
      <c r="AC160" s="7"/>
      <c r="AD160" s="325">
        <f ca="1">AVERAGE(AD161:AD163)</f>
        <v>0.62857142857142856</v>
      </c>
      <c r="AE160" s="326"/>
      <c r="AF160" s="326"/>
      <c r="AG160" s="327"/>
      <c r="AH160" s="316">
        <f t="shared" ref="AH160:AH172" ca="1" si="15">IF(AX160&lt;&gt;"",(AD160-AX160)*100,"")</f>
        <v>2.5215211942900662</v>
      </c>
      <c r="AI160" s="317"/>
      <c r="AJ160" s="317"/>
      <c r="AK160" s="318"/>
      <c r="AL160" s="316">
        <f t="shared" ref="AL160:AL172" ca="1" si="16">IF(AP160&lt;&gt;"",(AD160-AP160)*100,"")</f>
        <v>2.5215211942900662</v>
      </c>
      <c r="AM160" s="317"/>
      <c r="AN160" s="317"/>
      <c r="AO160" s="318"/>
      <c r="AP160" s="325">
        <v>0.6033562166285279</v>
      </c>
      <c r="AQ160" s="326"/>
      <c r="AR160" s="326"/>
      <c r="AS160" s="327"/>
      <c r="AT160" s="325">
        <v>0.6033562166285279</v>
      </c>
      <c r="AU160" s="326"/>
      <c r="AV160" s="326"/>
      <c r="AW160" s="327"/>
      <c r="AX160" s="325">
        <v>0.6033562166285279</v>
      </c>
      <c r="AY160" s="326"/>
      <c r="AZ160" s="326"/>
      <c r="BA160" s="327"/>
      <c r="BB160" s="325">
        <f t="shared" ref="BB160:BB172" ca="1" si="17">AD160</f>
        <v>0.62857142857142856</v>
      </c>
      <c r="BC160" s="326"/>
      <c r="BD160" s="326"/>
      <c r="BE160" s="327"/>
      <c r="BF160" s="230" t="str">
        <f>B160</f>
        <v>学校の教育活動への参画</v>
      </c>
      <c r="BG160" s="41"/>
      <c r="BH160" s="41"/>
      <c r="BI160" s="41"/>
      <c r="BJ160" s="41"/>
      <c r="BK160" s="41"/>
      <c r="BL160" s="41"/>
      <c r="BM160" s="42"/>
    </row>
    <row r="161" spans="1:88" ht="18" customHeight="1" outlineLevel="1">
      <c r="B161" s="215" t="s">
        <v>36</v>
      </c>
      <c r="C161" s="112">
        <v>10</v>
      </c>
      <c r="D161" s="205" t="s">
        <v>46</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322">
        <f t="shared" ref="AD161:AD163" ca="1" si="18">INDIRECT(BP161&amp;BQ161&amp;BS161)</f>
        <v>0.8571428571428571</v>
      </c>
      <c r="AE161" s="323"/>
      <c r="AF161" s="323"/>
      <c r="AG161" s="324"/>
      <c r="AH161" s="328">
        <f t="shared" ca="1" si="15"/>
        <v>15.920235371036284</v>
      </c>
      <c r="AI161" s="329"/>
      <c r="AJ161" s="329"/>
      <c r="AK161" s="330"/>
      <c r="AL161" s="319">
        <f t="shared" ca="1" si="16"/>
        <v>15.920235371036284</v>
      </c>
      <c r="AM161" s="320"/>
      <c r="AN161" s="320"/>
      <c r="AO161" s="321"/>
      <c r="AP161" s="322">
        <v>0.69794050343249425</v>
      </c>
      <c r="AQ161" s="323"/>
      <c r="AR161" s="323"/>
      <c r="AS161" s="324"/>
      <c r="AT161" s="322">
        <v>0.69794050343249425</v>
      </c>
      <c r="AU161" s="323"/>
      <c r="AV161" s="323"/>
      <c r="AW161" s="324"/>
      <c r="AX161" s="322">
        <v>0.69794050343249425</v>
      </c>
      <c r="AY161" s="323"/>
      <c r="AZ161" s="323"/>
      <c r="BA161" s="324"/>
      <c r="BB161" s="322">
        <f t="shared" ca="1" si="17"/>
        <v>0.8571428571428571</v>
      </c>
      <c r="BC161" s="323"/>
      <c r="BD161" s="323"/>
      <c r="BE161" s="324"/>
      <c r="BF161" s="40"/>
      <c r="BG161" s="41"/>
      <c r="BH161" s="41"/>
      <c r="BI161" s="41"/>
      <c r="BJ161" s="41"/>
      <c r="BK161" s="41"/>
      <c r="BL161" s="41"/>
      <c r="BM161" s="42"/>
      <c r="BP161" s="16" t="s">
        <v>464</v>
      </c>
      <c r="BQ161" s="16" t="s">
        <v>418</v>
      </c>
      <c r="BS161" s="16">
        <v>2</v>
      </c>
      <c r="BT161" s="16" t="str" cm="1">
        <f t="array" aca="1" ref="BT161" ca="1">INDIRECT(BP161&amp;BQ161&amp;4,TRUE)</f>
        <v>複数年次にわたり参画している活動がある</v>
      </c>
      <c r="BX161" s="33"/>
      <c r="CJ161" s="33"/>
    </row>
    <row r="162" spans="1:88" ht="18" customHeight="1" outlineLevel="1">
      <c r="B162" s="215" t="s">
        <v>36</v>
      </c>
      <c r="C162" s="112">
        <v>11</v>
      </c>
      <c r="D162" s="205" t="s">
        <v>47</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322">
        <f ca="1">INDIRECT(BP162&amp;BQ162&amp;BS162)</f>
        <v>0.48571428571428571</v>
      </c>
      <c r="AE162" s="323"/>
      <c r="AF162" s="323"/>
      <c r="AG162" s="324"/>
      <c r="AH162" s="328">
        <f t="shared" ca="1" si="15"/>
        <v>8.5256619810395566</v>
      </c>
      <c r="AI162" s="329"/>
      <c r="AJ162" s="329"/>
      <c r="AK162" s="330"/>
      <c r="AL162" s="319">
        <f t="shared" ca="1" si="16"/>
        <v>8.5256619810395566</v>
      </c>
      <c r="AM162" s="320"/>
      <c r="AN162" s="320"/>
      <c r="AO162" s="321"/>
      <c r="AP162" s="322">
        <v>0.40045766590389015</v>
      </c>
      <c r="AQ162" s="323"/>
      <c r="AR162" s="323"/>
      <c r="AS162" s="324"/>
      <c r="AT162" s="322">
        <v>0.40045766590389015</v>
      </c>
      <c r="AU162" s="323"/>
      <c r="AV162" s="323"/>
      <c r="AW162" s="324"/>
      <c r="AX162" s="322">
        <v>0.40045766590389015</v>
      </c>
      <c r="AY162" s="323"/>
      <c r="AZ162" s="323"/>
      <c r="BA162" s="324"/>
      <c r="BB162" s="322">
        <f t="shared" ca="1" si="17"/>
        <v>0.48571428571428571</v>
      </c>
      <c r="BC162" s="323"/>
      <c r="BD162" s="323"/>
      <c r="BE162" s="324"/>
      <c r="BF162" s="40"/>
      <c r="BG162" s="41"/>
      <c r="BH162" s="41"/>
      <c r="BI162" s="41"/>
      <c r="BJ162" s="41"/>
      <c r="BK162" s="41"/>
      <c r="BL162" s="41"/>
      <c r="BM162" s="42"/>
      <c r="BP162" s="16" t="s">
        <v>464</v>
      </c>
      <c r="BQ162" s="16" t="s">
        <v>419</v>
      </c>
      <c r="BS162" s="16">
        <v>2</v>
      </c>
      <c r="BT162" s="16" t="str" cm="1">
        <f t="array" aca="1" ref="BT162" ca="1">INDIRECT(BP162&amp;BQ162&amp;4,TRUE)</f>
        <v>心配な子どもがいた時、その情報を教職員に提供する</v>
      </c>
      <c r="BX162" s="33"/>
      <c r="CJ162" s="33"/>
    </row>
    <row r="163" spans="1:88" ht="18" customHeight="1" outlineLevel="1">
      <c r="B163" s="215" t="s">
        <v>36</v>
      </c>
      <c r="C163" s="112">
        <v>12</v>
      </c>
      <c r="D163" s="205" t="s">
        <v>48</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322">
        <f t="shared" ca="1" si="18"/>
        <v>0.54285714285714282</v>
      </c>
      <c r="AE163" s="323"/>
      <c r="AF163" s="323"/>
      <c r="AG163" s="324"/>
      <c r="AH163" s="328">
        <f t="shared" ca="1" si="15"/>
        <v>-16.881333769205632</v>
      </c>
      <c r="AI163" s="329"/>
      <c r="AJ163" s="329"/>
      <c r="AK163" s="330"/>
      <c r="AL163" s="319">
        <f t="shared" ca="1" si="16"/>
        <v>-16.881333769205632</v>
      </c>
      <c r="AM163" s="320"/>
      <c r="AN163" s="320"/>
      <c r="AO163" s="321"/>
      <c r="AP163" s="322">
        <v>0.71167048054919912</v>
      </c>
      <c r="AQ163" s="323"/>
      <c r="AR163" s="323"/>
      <c r="AS163" s="324"/>
      <c r="AT163" s="322">
        <v>0.71167048054919912</v>
      </c>
      <c r="AU163" s="323"/>
      <c r="AV163" s="323"/>
      <c r="AW163" s="324"/>
      <c r="AX163" s="322">
        <v>0.71167048054919912</v>
      </c>
      <c r="AY163" s="323"/>
      <c r="AZ163" s="323"/>
      <c r="BA163" s="324"/>
      <c r="BB163" s="322">
        <f t="shared" ca="1" si="17"/>
        <v>0.54285714285714282</v>
      </c>
      <c r="BC163" s="323"/>
      <c r="BD163" s="323"/>
      <c r="BE163" s="324"/>
      <c r="BF163" s="40"/>
      <c r="BG163" s="41"/>
      <c r="BH163" s="41"/>
      <c r="BI163" s="41"/>
      <c r="BJ163" s="41"/>
      <c r="BK163" s="41"/>
      <c r="BL163" s="41"/>
      <c r="BM163" s="42"/>
      <c r="BP163" s="16" t="s">
        <v>464</v>
      </c>
      <c r="BQ163" s="16" t="s">
        <v>420</v>
      </c>
      <c r="BS163" s="16">
        <v>2</v>
      </c>
      <c r="BT163" s="16" t="str" cm="1">
        <f t="array" aca="1" ref="BT163" ca="1">INDIRECT(BP163&amp;BQ163&amp;4,TRUE)</f>
        <v>自分にできる範囲で、授業や学校での活動に協力する</v>
      </c>
      <c r="BX163" s="33"/>
      <c r="CJ163" s="33"/>
    </row>
    <row r="164" spans="1:88" ht="18" customHeight="1" outlineLevel="1">
      <c r="B164" s="226" t="s">
        <v>368</v>
      </c>
      <c r="C164" s="104"/>
      <c r="D164" s="207"/>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6"/>
      <c r="AA164" s="106"/>
      <c r="AB164" s="106"/>
      <c r="AC164" s="104"/>
      <c r="AD164" s="325">
        <f ca="1">AVERAGE(AD165:AD166)</f>
        <v>0.37142857142857144</v>
      </c>
      <c r="AE164" s="326"/>
      <c r="AF164" s="326"/>
      <c r="AG164" s="327"/>
      <c r="AH164" s="316">
        <f t="shared" ca="1" si="15"/>
        <v>-6.9074861065707758</v>
      </c>
      <c r="AI164" s="317"/>
      <c r="AJ164" s="317"/>
      <c r="AK164" s="318"/>
      <c r="AL164" s="316">
        <f t="shared" ca="1" si="16"/>
        <v>-6.9074861065707758</v>
      </c>
      <c r="AM164" s="317"/>
      <c r="AN164" s="317"/>
      <c r="AO164" s="318"/>
      <c r="AP164" s="325">
        <v>0.4405034324942792</v>
      </c>
      <c r="AQ164" s="326"/>
      <c r="AR164" s="326"/>
      <c r="AS164" s="327"/>
      <c r="AT164" s="325">
        <v>0.4405034324942792</v>
      </c>
      <c r="AU164" s="326"/>
      <c r="AV164" s="326"/>
      <c r="AW164" s="327"/>
      <c r="AX164" s="325">
        <v>0.4405034324942792</v>
      </c>
      <c r="AY164" s="326"/>
      <c r="AZ164" s="326"/>
      <c r="BA164" s="327"/>
      <c r="BB164" s="325">
        <f t="shared" ca="1" si="17"/>
        <v>0.37142857142857144</v>
      </c>
      <c r="BC164" s="326"/>
      <c r="BD164" s="326"/>
      <c r="BE164" s="327"/>
      <c r="BF164" s="230" t="str">
        <f>B164</f>
        <v>教職員・地域住民・保護者との交流</v>
      </c>
      <c r="BG164" s="41"/>
      <c r="BH164" s="41"/>
      <c r="BI164" s="41"/>
      <c r="BJ164" s="41"/>
      <c r="BK164" s="41"/>
      <c r="BL164" s="41"/>
      <c r="BM164" s="42"/>
      <c r="BQ164" s="16" t="s">
        <v>415</v>
      </c>
    </row>
    <row r="165" spans="1:88" ht="18" customHeight="1" outlineLevel="1">
      <c r="B165" s="215" t="s">
        <v>36</v>
      </c>
      <c r="C165" s="112">
        <v>13</v>
      </c>
      <c r="D165" s="205" t="s">
        <v>501</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322">
        <f ca="1">INDIRECT(BP165&amp;BQ165&amp;BS165)</f>
        <v>0.45714285714285713</v>
      </c>
      <c r="AE165" s="323"/>
      <c r="AF165" s="323"/>
      <c r="AG165" s="324"/>
      <c r="AH165" s="328">
        <f t="shared" ca="1" si="15"/>
        <v>-4.8577966655769913</v>
      </c>
      <c r="AI165" s="329"/>
      <c r="AJ165" s="329"/>
      <c r="AK165" s="330"/>
      <c r="AL165" s="319">
        <f t="shared" ca="1" si="16"/>
        <v>-4.8577966655769913</v>
      </c>
      <c r="AM165" s="320"/>
      <c r="AN165" s="320"/>
      <c r="AO165" s="321"/>
      <c r="AP165" s="322">
        <v>0.50572082379862704</v>
      </c>
      <c r="AQ165" s="323"/>
      <c r="AR165" s="323"/>
      <c r="AS165" s="324"/>
      <c r="AT165" s="322">
        <v>0.50572082379862704</v>
      </c>
      <c r="AU165" s="323"/>
      <c r="AV165" s="323"/>
      <c r="AW165" s="324"/>
      <c r="AX165" s="322">
        <v>0.50572082379862704</v>
      </c>
      <c r="AY165" s="323"/>
      <c r="AZ165" s="323"/>
      <c r="BA165" s="324"/>
      <c r="BB165" s="322">
        <f t="shared" ca="1" si="17"/>
        <v>0.45714285714285713</v>
      </c>
      <c r="BC165" s="323"/>
      <c r="BD165" s="323"/>
      <c r="BE165" s="324"/>
      <c r="BF165" s="40"/>
      <c r="BG165" s="41"/>
      <c r="BH165" s="41"/>
      <c r="BI165" s="41"/>
      <c r="BJ165" s="41"/>
      <c r="BK165" s="41"/>
      <c r="BL165" s="41"/>
      <c r="BM165" s="42"/>
      <c r="BP165" s="16" t="s">
        <v>464</v>
      </c>
      <c r="BQ165" s="16" t="s">
        <v>421</v>
      </c>
      <c r="BS165" s="16">
        <v>2</v>
      </c>
      <c r="BT165" s="16" t="str" cm="1">
        <f t="array" aca="1" ref="BT165" ca="1">INDIRECT(BP165&amp;BQ165&amp;4,TRUE)</f>
        <v>子どものことについて、教職員や地域住民・保護者と一緒に協議したり、考えたりする</v>
      </c>
      <c r="BX165" s="33"/>
      <c r="CJ165" s="33"/>
    </row>
    <row r="166" spans="1:88" ht="18" customHeight="1" outlineLevel="1">
      <c r="B166" s="215" t="s">
        <v>36</v>
      </c>
      <c r="C166" s="112">
        <v>14</v>
      </c>
      <c r="D166" s="205" t="s">
        <v>49</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322">
        <f t="shared" ref="AD166" ca="1" si="19">INDIRECT(BP166&amp;BQ166&amp;BS166)</f>
        <v>0.2857142857142857</v>
      </c>
      <c r="AE166" s="323"/>
      <c r="AF166" s="323"/>
      <c r="AG166" s="324"/>
      <c r="AH166" s="328">
        <f t="shared" ca="1" si="15"/>
        <v>-8.9571755475645674</v>
      </c>
      <c r="AI166" s="329"/>
      <c r="AJ166" s="329"/>
      <c r="AK166" s="330"/>
      <c r="AL166" s="319">
        <f t="shared" ca="1" si="16"/>
        <v>-8.9571755475645674</v>
      </c>
      <c r="AM166" s="320"/>
      <c r="AN166" s="320"/>
      <c r="AO166" s="321"/>
      <c r="AP166" s="322">
        <v>0.37528604118993136</v>
      </c>
      <c r="AQ166" s="323"/>
      <c r="AR166" s="323"/>
      <c r="AS166" s="324"/>
      <c r="AT166" s="322">
        <v>0.37528604118993136</v>
      </c>
      <c r="AU166" s="323"/>
      <c r="AV166" s="323"/>
      <c r="AW166" s="324"/>
      <c r="AX166" s="322">
        <v>0.37528604118993136</v>
      </c>
      <c r="AY166" s="323"/>
      <c r="AZ166" s="323"/>
      <c r="BA166" s="324"/>
      <c r="BB166" s="322">
        <f t="shared" ca="1" si="17"/>
        <v>0.2857142857142857</v>
      </c>
      <c r="BC166" s="323"/>
      <c r="BD166" s="323"/>
      <c r="BE166" s="324"/>
      <c r="BF166" s="40"/>
      <c r="BG166" s="41"/>
      <c r="BH166" s="41"/>
      <c r="BI166" s="41"/>
      <c r="BJ166" s="41"/>
      <c r="BK166" s="41"/>
      <c r="BL166" s="41"/>
      <c r="BM166" s="42"/>
      <c r="BP166" s="16" t="s">
        <v>464</v>
      </c>
      <c r="BQ166" s="16" t="s">
        <v>422</v>
      </c>
      <c r="BS166" s="16">
        <v>2</v>
      </c>
      <c r="BT166" s="16" t="str" cm="1">
        <f t="array" aca="1" ref="BT166" ca="1">INDIRECT(BP166&amp;BQ166&amp;4,TRUE)</f>
        <v>学校内で教職員や地域住民等と気軽に話をする機会・場（ｺﾐｭﾆﾃｨﾙｰﾑ等）に足を運ぶ</v>
      </c>
      <c r="BX166" s="33"/>
      <c r="CJ166" s="33"/>
    </row>
    <row r="167" spans="1:88" ht="18" customHeight="1" outlineLevel="1">
      <c r="B167" s="226" t="s">
        <v>369</v>
      </c>
      <c r="C167" s="104"/>
      <c r="D167" s="207"/>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6"/>
      <c r="AA167" s="106"/>
      <c r="AB167" s="106"/>
      <c r="AC167" s="104"/>
      <c r="AD167" s="325">
        <f ca="1">AVERAGE(AD168:AD172)</f>
        <v>0.58285714285714296</v>
      </c>
      <c r="AE167" s="326"/>
      <c r="AF167" s="326"/>
      <c r="AG167" s="327"/>
      <c r="AH167" s="316">
        <f t="shared" ca="1" si="15"/>
        <v>-7.6181758744687684</v>
      </c>
      <c r="AI167" s="317"/>
      <c r="AJ167" s="317"/>
      <c r="AK167" s="318"/>
      <c r="AL167" s="316">
        <f t="shared" ca="1" si="16"/>
        <v>-7.6181758744687684</v>
      </c>
      <c r="AM167" s="317"/>
      <c r="AN167" s="317"/>
      <c r="AO167" s="318"/>
      <c r="AP167" s="325">
        <v>0.65903890160183065</v>
      </c>
      <c r="AQ167" s="326"/>
      <c r="AR167" s="326"/>
      <c r="AS167" s="327"/>
      <c r="AT167" s="325">
        <v>0.65903890160183065</v>
      </c>
      <c r="AU167" s="326"/>
      <c r="AV167" s="326"/>
      <c r="AW167" s="327"/>
      <c r="AX167" s="325">
        <v>0.65903890160183065</v>
      </c>
      <c r="AY167" s="326"/>
      <c r="AZ167" s="326"/>
      <c r="BA167" s="327"/>
      <c r="BB167" s="325">
        <f t="shared" ca="1" si="17"/>
        <v>0.58285714285714296</v>
      </c>
      <c r="BC167" s="326"/>
      <c r="BD167" s="326"/>
      <c r="BE167" s="327"/>
      <c r="BF167" s="230" t="str">
        <f>B167</f>
        <v>地域教育活動の実践</v>
      </c>
      <c r="BG167" s="41"/>
      <c r="BH167" s="41"/>
      <c r="BI167" s="41"/>
      <c r="BJ167" s="41"/>
      <c r="BK167" s="41"/>
      <c r="BL167" s="41"/>
      <c r="BM167" s="42"/>
      <c r="BQ167" s="16" t="s">
        <v>415</v>
      </c>
    </row>
    <row r="168" spans="1:88" ht="18" customHeight="1" outlineLevel="1">
      <c r="B168" s="215" t="s">
        <v>36</v>
      </c>
      <c r="C168" s="112">
        <v>15</v>
      </c>
      <c r="D168" s="205" t="s">
        <v>50</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322">
        <f t="shared" ref="AD168:AD172" ca="1" si="20">INDIRECT(BP168&amp;BQ168&amp;BS168)</f>
        <v>0.94285714285714284</v>
      </c>
      <c r="AE168" s="323"/>
      <c r="AF168" s="323"/>
      <c r="AG168" s="324"/>
      <c r="AH168" s="328">
        <f t="shared" ca="1" si="15"/>
        <v>0.69303694017652795</v>
      </c>
      <c r="AI168" s="329"/>
      <c r="AJ168" s="329"/>
      <c r="AK168" s="330"/>
      <c r="AL168" s="319">
        <f t="shared" ca="1" si="16"/>
        <v>0.69303694017652795</v>
      </c>
      <c r="AM168" s="320"/>
      <c r="AN168" s="320"/>
      <c r="AO168" s="321"/>
      <c r="AP168" s="322">
        <v>0.93592677345537756</v>
      </c>
      <c r="AQ168" s="323"/>
      <c r="AR168" s="323"/>
      <c r="AS168" s="324"/>
      <c r="AT168" s="322">
        <v>0.93592677345537756</v>
      </c>
      <c r="AU168" s="323"/>
      <c r="AV168" s="323"/>
      <c r="AW168" s="324"/>
      <c r="AX168" s="322">
        <v>0.93592677345537756</v>
      </c>
      <c r="AY168" s="323"/>
      <c r="AZ168" s="323"/>
      <c r="BA168" s="324"/>
      <c r="BB168" s="322">
        <f t="shared" ca="1" si="17"/>
        <v>0.94285714285714284</v>
      </c>
      <c r="BC168" s="323"/>
      <c r="BD168" s="323"/>
      <c r="BE168" s="324"/>
      <c r="BF168" s="40"/>
      <c r="BG168" s="41"/>
      <c r="BH168" s="41"/>
      <c r="BI168" s="41"/>
      <c r="BJ168" s="41"/>
      <c r="BK168" s="41"/>
      <c r="BL168" s="41"/>
      <c r="BM168" s="42"/>
      <c r="BP168" s="16" t="s">
        <v>464</v>
      </c>
      <c r="BQ168" s="16" t="s">
        <v>423</v>
      </c>
      <c r="BS168" s="16">
        <v>2</v>
      </c>
      <c r="BT168" s="16" t="str" cm="1">
        <f t="array" aca="1" ref="BT168" ca="1">INDIRECT(BP168&amp;BQ168&amp;4,TRUE)</f>
        <v>地域で子どもを見かけたら、挨拶する</v>
      </c>
      <c r="BX168" s="33"/>
      <c r="CJ168" s="33"/>
    </row>
    <row r="169" spans="1:88" ht="18" customHeight="1" outlineLevel="1">
      <c r="B169" s="215" t="s">
        <v>36</v>
      </c>
      <c r="C169" s="112">
        <v>16</v>
      </c>
      <c r="D169" s="205" t="s">
        <v>51</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322">
        <f t="shared" ca="1" si="20"/>
        <v>0.8</v>
      </c>
      <c r="AE169" s="323"/>
      <c r="AF169" s="323"/>
      <c r="AG169" s="324"/>
      <c r="AH169" s="328">
        <f t="shared" ca="1" si="15"/>
        <v>4.4851258581235731</v>
      </c>
      <c r="AI169" s="329"/>
      <c r="AJ169" s="329"/>
      <c r="AK169" s="330"/>
      <c r="AL169" s="319">
        <f t="shared" ca="1" si="16"/>
        <v>4.4851258581235731</v>
      </c>
      <c r="AM169" s="320"/>
      <c r="AN169" s="320"/>
      <c r="AO169" s="321"/>
      <c r="AP169" s="322">
        <v>0.75514874141876431</v>
      </c>
      <c r="AQ169" s="323"/>
      <c r="AR169" s="323"/>
      <c r="AS169" s="324"/>
      <c r="AT169" s="322">
        <v>0.75514874141876431</v>
      </c>
      <c r="AU169" s="323"/>
      <c r="AV169" s="323"/>
      <c r="AW169" s="324"/>
      <c r="AX169" s="322">
        <v>0.75514874141876431</v>
      </c>
      <c r="AY169" s="323"/>
      <c r="AZ169" s="323"/>
      <c r="BA169" s="324"/>
      <c r="BB169" s="322">
        <f t="shared" ca="1" si="17"/>
        <v>0.8</v>
      </c>
      <c r="BC169" s="323"/>
      <c r="BD169" s="323"/>
      <c r="BE169" s="324"/>
      <c r="BF169" s="40"/>
      <c r="BG169" s="41"/>
      <c r="BH169" s="41"/>
      <c r="BI169" s="41"/>
      <c r="BJ169" s="41"/>
      <c r="BK169" s="41"/>
      <c r="BL169" s="41"/>
      <c r="BM169" s="42"/>
      <c r="BP169" s="16" t="s">
        <v>464</v>
      </c>
      <c r="BQ169" s="16" t="s">
        <v>424</v>
      </c>
      <c r="BS169" s="16">
        <v>2</v>
      </c>
      <c r="BT169" s="16" t="str" cm="1">
        <f t="array" aca="1" ref="BT169" ca="1">INDIRECT(BP169&amp;BQ169&amp;4,TRUE)</f>
        <v>地域の子どもを褒める</v>
      </c>
      <c r="BX169" s="33"/>
      <c r="CJ169" s="33"/>
    </row>
    <row r="170" spans="1:88" ht="18" customHeight="1" outlineLevel="1">
      <c r="B170" s="215" t="s">
        <v>36</v>
      </c>
      <c r="C170" s="112">
        <v>17</v>
      </c>
      <c r="D170" s="205" t="s">
        <v>52</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322">
        <f t="shared" ca="1" si="20"/>
        <v>0.45714285714285713</v>
      </c>
      <c r="AE170" s="323"/>
      <c r="AF170" s="323"/>
      <c r="AG170" s="324"/>
      <c r="AH170" s="328">
        <f t="shared" ca="1" si="15"/>
        <v>-7.1461261850277848</v>
      </c>
      <c r="AI170" s="329"/>
      <c r="AJ170" s="329"/>
      <c r="AK170" s="330"/>
      <c r="AL170" s="319">
        <f t="shared" ca="1" si="16"/>
        <v>-7.1461261850277848</v>
      </c>
      <c r="AM170" s="320"/>
      <c r="AN170" s="320"/>
      <c r="AO170" s="321"/>
      <c r="AP170" s="322">
        <v>0.52860411899313497</v>
      </c>
      <c r="AQ170" s="323"/>
      <c r="AR170" s="323"/>
      <c r="AS170" s="324"/>
      <c r="AT170" s="322">
        <v>0.52860411899313497</v>
      </c>
      <c r="AU170" s="323"/>
      <c r="AV170" s="323"/>
      <c r="AW170" s="324"/>
      <c r="AX170" s="322">
        <v>0.52860411899313497</v>
      </c>
      <c r="AY170" s="323"/>
      <c r="AZ170" s="323"/>
      <c r="BA170" s="324"/>
      <c r="BB170" s="322">
        <f t="shared" ca="1" si="17"/>
        <v>0.45714285714285713</v>
      </c>
      <c r="BC170" s="323"/>
      <c r="BD170" s="323"/>
      <c r="BE170" s="324"/>
      <c r="BF170" s="40"/>
      <c r="BG170" s="41"/>
      <c r="BH170" s="41"/>
      <c r="BI170" s="41"/>
      <c r="BJ170" s="41"/>
      <c r="BK170" s="41"/>
      <c r="BL170" s="41"/>
      <c r="BM170" s="42"/>
      <c r="BP170" s="16" t="s">
        <v>464</v>
      </c>
      <c r="BQ170" s="16" t="s">
        <v>425</v>
      </c>
      <c r="BS170" s="16">
        <v>2</v>
      </c>
      <c r="BT170" s="16" t="str" cm="1">
        <f t="array" aca="1" ref="BT170" ca="1">INDIRECT(BP170&amp;BQ170&amp;4,TRUE)</f>
        <v>授業や学校行事の中で、子どもと一緒に活動する</v>
      </c>
      <c r="BX170" s="33"/>
      <c r="CJ170" s="33"/>
    </row>
    <row r="171" spans="1:88" ht="18" customHeight="1" outlineLevel="1">
      <c r="B171" s="215" t="s">
        <v>36</v>
      </c>
      <c r="C171" s="112">
        <v>18</v>
      </c>
      <c r="D171" s="205" t="s">
        <v>53</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322">
        <f t="shared" ca="1" si="20"/>
        <v>0.6</v>
      </c>
      <c r="AE171" s="323"/>
      <c r="AF171" s="323"/>
      <c r="AG171" s="324"/>
      <c r="AH171" s="328">
        <f t="shared" ca="1" si="15"/>
        <v>-8.4210526315789522</v>
      </c>
      <c r="AI171" s="329"/>
      <c r="AJ171" s="329"/>
      <c r="AK171" s="330"/>
      <c r="AL171" s="319">
        <f t="shared" ca="1" si="16"/>
        <v>-8.4210526315789522</v>
      </c>
      <c r="AM171" s="320"/>
      <c r="AN171" s="320"/>
      <c r="AO171" s="321"/>
      <c r="AP171" s="322">
        <v>0.68421052631578949</v>
      </c>
      <c r="AQ171" s="323"/>
      <c r="AR171" s="323"/>
      <c r="AS171" s="324"/>
      <c r="AT171" s="322">
        <v>0.68421052631578949</v>
      </c>
      <c r="AU171" s="323"/>
      <c r="AV171" s="323"/>
      <c r="AW171" s="324"/>
      <c r="AX171" s="322">
        <v>0.68421052631578949</v>
      </c>
      <c r="AY171" s="323"/>
      <c r="AZ171" s="323"/>
      <c r="BA171" s="324"/>
      <c r="BB171" s="322">
        <f t="shared" ca="1" si="17"/>
        <v>0.6</v>
      </c>
      <c r="BC171" s="323"/>
      <c r="BD171" s="323"/>
      <c r="BE171" s="324"/>
      <c r="BF171" s="40"/>
      <c r="BG171" s="41"/>
      <c r="BH171" s="41"/>
      <c r="BI171" s="41"/>
      <c r="BJ171" s="41"/>
      <c r="BK171" s="41"/>
      <c r="BL171" s="41"/>
      <c r="BM171" s="42"/>
      <c r="BP171" s="16" t="s">
        <v>464</v>
      </c>
      <c r="BQ171" s="16" t="s">
        <v>426</v>
      </c>
      <c r="BS171" s="16">
        <v>2</v>
      </c>
      <c r="BT171" s="16" t="str" cm="1">
        <f t="array" aca="1" ref="BT171" ca="1">INDIRECT(BP171&amp;BQ171&amp;4,TRUE)</f>
        <v>地域行事やイベントの中で、子どもと一緒に活動する</v>
      </c>
      <c r="BX171" s="33"/>
      <c r="CJ171" s="33"/>
    </row>
    <row r="172" spans="1:88" ht="18" customHeight="1" outlineLevel="1">
      <c r="B172" s="216" t="s">
        <v>36</v>
      </c>
      <c r="C172" s="47">
        <v>19</v>
      </c>
      <c r="D172" s="219" t="s">
        <v>399</v>
      </c>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322">
        <f t="shared" ca="1" si="20"/>
        <v>0.11428571428571428</v>
      </c>
      <c r="AE172" s="323"/>
      <c r="AF172" s="323"/>
      <c r="AG172" s="324"/>
      <c r="AH172" s="328">
        <f t="shared" ca="1" si="15"/>
        <v>-27.701863354037272</v>
      </c>
      <c r="AI172" s="329"/>
      <c r="AJ172" s="329"/>
      <c r="AK172" s="330"/>
      <c r="AL172" s="319">
        <f t="shared" ca="1" si="16"/>
        <v>-27.701863354037272</v>
      </c>
      <c r="AM172" s="320"/>
      <c r="AN172" s="320"/>
      <c r="AO172" s="321"/>
      <c r="AP172" s="322">
        <v>0.39130434782608697</v>
      </c>
      <c r="AQ172" s="323"/>
      <c r="AR172" s="323"/>
      <c r="AS172" s="324"/>
      <c r="AT172" s="322">
        <v>0.39130434782608697</v>
      </c>
      <c r="AU172" s="323"/>
      <c r="AV172" s="323"/>
      <c r="AW172" s="324"/>
      <c r="AX172" s="322">
        <v>0.39130434782608697</v>
      </c>
      <c r="AY172" s="323"/>
      <c r="AZ172" s="323"/>
      <c r="BA172" s="324"/>
      <c r="BB172" s="322">
        <f t="shared" ca="1" si="17"/>
        <v>0.11428571428571428</v>
      </c>
      <c r="BC172" s="323"/>
      <c r="BD172" s="323"/>
      <c r="BE172" s="324"/>
      <c r="BF172" s="97"/>
      <c r="BG172" s="98"/>
      <c r="BH172" s="98"/>
      <c r="BI172" s="98"/>
      <c r="BJ172" s="98"/>
      <c r="BK172" s="98"/>
      <c r="BL172" s="98"/>
      <c r="BM172" s="99"/>
      <c r="BP172" s="16" t="s">
        <v>464</v>
      </c>
      <c r="BQ172" s="16" t="s">
        <v>427</v>
      </c>
      <c r="BS172" s="16">
        <v>2</v>
      </c>
      <c r="BT172" s="16" t="str" cm="1">
        <f t="array" aca="1" ref="BT172" ca="1">INDIRECT(BP172&amp;BQ172&amp;4,TRUE)</f>
        <v>地域行事やイベントでは、子どもに企画段階からの参加を促している</v>
      </c>
      <c r="BX172" s="33"/>
      <c r="CJ172" s="33"/>
    </row>
    <row r="173" spans="1:88" ht="14.25" customHeight="1" outlineLevel="1" thickBot="1">
      <c r="B173" s="243"/>
      <c r="C173" s="12"/>
      <c r="D173" s="209"/>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244"/>
      <c r="AE173" s="244"/>
      <c r="AF173" s="244"/>
      <c r="AG173" s="244"/>
      <c r="AH173" s="245"/>
      <c r="AI173" s="245"/>
      <c r="AJ173" s="245"/>
      <c r="AK173" s="245"/>
      <c r="AL173" s="245"/>
      <c r="AM173" s="245"/>
      <c r="AN173" s="245"/>
      <c r="AO173" s="245"/>
      <c r="AP173" s="244"/>
      <c r="AQ173" s="244"/>
      <c r="AR173" s="244"/>
      <c r="AS173" s="244"/>
      <c r="AT173" s="244"/>
      <c r="AU173" s="244"/>
      <c r="AV173" s="244"/>
      <c r="AW173" s="244"/>
      <c r="AX173" s="244"/>
      <c r="AY173" s="244"/>
      <c r="AZ173" s="244"/>
      <c r="BA173" s="244"/>
      <c r="BB173" s="244"/>
      <c r="BC173" s="244"/>
      <c r="BD173" s="244"/>
      <c r="BE173" s="244"/>
      <c r="BF173" s="43"/>
      <c r="BG173" s="43"/>
      <c r="BH173" s="43"/>
      <c r="BI173" s="43"/>
      <c r="BJ173" s="43"/>
      <c r="BK173" s="43"/>
      <c r="BL173" s="43"/>
      <c r="BM173" s="43"/>
      <c r="BN173" s="16"/>
      <c r="BX173" s="33"/>
      <c r="CJ173" s="33"/>
    </row>
    <row r="174" spans="1:88" ht="17.25" customHeight="1" thickTop="1" thickBot="1">
      <c r="A174" s="282" t="s">
        <v>140</v>
      </c>
      <c r="B174" s="282"/>
      <c r="C174" s="291" t="s">
        <v>54</v>
      </c>
      <c r="D174" s="291"/>
      <c r="E174" s="291"/>
      <c r="F174" s="291"/>
      <c r="G174" s="291"/>
      <c r="H174" s="291"/>
      <c r="I174" s="291"/>
      <c r="J174" s="291"/>
      <c r="K174" s="291"/>
      <c r="L174" s="291"/>
      <c r="M174" s="291"/>
      <c r="N174" s="291"/>
      <c r="O174" s="291"/>
    </row>
    <row r="175" spans="1:88" ht="17.25" customHeight="1" thickTop="1" thickBot="1">
      <c r="A175" s="282"/>
      <c r="B175" s="282"/>
      <c r="C175" s="291"/>
      <c r="D175" s="291"/>
      <c r="E175" s="291"/>
      <c r="F175" s="291"/>
      <c r="G175" s="291"/>
      <c r="H175" s="291"/>
      <c r="I175" s="291"/>
      <c r="J175" s="291"/>
      <c r="K175" s="291"/>
      <c r="L175" s="291"/>
      <c r="M175" s="291"/>
      <c r="N175" s="291"/>
      <c r="O175" s="291"/>
    </row>
    <row r="176" spans="1:88" ht="17.25" customHeight="1" outlineLevel="1" thickTop="1">
      <c r="I176" s="13"/>
      <c r="J176" s="13"/>
      <c r="K176" s="13"/>
      <c r="L176" s="13"/>
      <c r="M176" s="13"/>
      <c r="N176" s="13"/>
      <c r="O176" s="13"/>
      <c r="P176" s="13"/>
      <c r="Q176" s="13"/>
      <c r="R176" s="13"/>
      <c r="S176" s="13"/>
      <c r="T176" s="13"/>
      <c r="U176" s="13"/>
      <c r="V176" s="13"/>
      <c r="W176" s="13"/>
      <c r="X176" s="13"/>
      <c r="Y176" s="13"/>
      <c r="Z176" s="13"/>
      <c r="AA176" s="13"/>
      <c r="AB176" s="13"/>
      <c r="AC176" s="13"/>
      <c r="AD176" s="304" t="s">
        <v>393</v>
      </c>
      <c r="AE176" s="305"/>
      <c r="AF176" s="305"/>
      <c r="AG176" s="305"/>
      <c r="AH176" s="305"/>
      <c r="AI176" s="305"/>
      <c r="AJ176" s="305"/>
      <c r="AK176" s="305"/>
      <c r="AL176" s="305"/>
      <c r="AM176" s="305"/>
      <c r="AN176" s="305"/>
      <c r="AO176" s="306"/>
      <c r="AP176" s="292" t="s">
        <v>409</v>
      </c>
      <c r="AQ176" s="293"/>
      <c r="AR176" s="293"/>
      <c r="AS176" s="294"/>
      <c r="AT176" s="295" t="s">
        <v>411</v>
      </c>
      <c r="AU176" s="296"/>
      <c r="AV176" s="296"/>
      <c r="AW176" s="296"/>
      <c r="AX176" s="296"/>
      <c r="AY176" s="296"/>
      <c r="AZ176" s="296"/>
      <c r="BA176" s="296"/>
      <c r="BB176" s="296"/>
      <c r="BC176" s="296"/>
      <c r="BD176" s="296"/>
      <c r="BE176" s="296"/>
      <c r="BF176" s="296"/>
      <c r="BG176" s="296"/>
      <c r="BH176" s="296"/>
      <c r="BI176" s="296"/>
      <c r="BJ176" s="296"/>
      <c r="BK176" s="296"/>
      <c r="BL176" s="296"/>
      <c r="BM176" s="297"/>
    </row>
    <row r="177" spans="2:88" ht="17.25" customHeight="1" outlineLevel="1">
      <c r="I177" s="13"/>
      <c r="J177" s="13"/>
      <c r="K177" s="13"/>
      <c r="L177" s="13"/>
      <c r="M177" s="13"/>
      <c r="N177" s="13"/>
      <c r="O177" s="13"/>
      <c r="P177" s="13"/>
      <c r="Q177" s="13"/>
      <c r="R177" s="13"/>
      <c r="S177" s="13"/>
      <c r="T177" s="13"/>
      <c r="U177" s="13"/>
      <c r="V177" s="13"/>
      <c r="W177" s="13"/>
      <c r="X177" s="13"/>
      <c r="Y177" s="13"/>
      <c r="Z177" s="13"/>
      <c r="AA177" s="13"/>
      <c r="AB177" s="13"/>
      <c r="AC177" s="13"/>
      <c r="AD177" s="298" t="s">
        <v>395</v>
      </c>
      <c r="AE177" s="299"/>
      <c r="AF177" s="299"/>
      <c r="AG177" s="300"/>
      <c r="AH177" s="298" t="s">
        <v>396</v>
      </c>
      <c r="AI177" s="299"/>
      <c r="AJ177" s="299"/>
      <c r="AK177" s="300"/>
      <c r="AL177" s="298" t="s">
        <v>408</v>
      </c>
      <c r="AM177" s="299"/>
      <c r="AN177" s="299"/>
      <c r="AO177" s="300"/>
      <c r="AP177" s="301" t="s">
        <v>407</v>
      </c>
      <c r="AQ177" s="302"/>
      <c r="AR177" s="302"/>
      <c r="AS177" s="303"/>
      <c r="AT177" s="307" t="s">
        <v>394</v>
      </c>
      <c r="AU177" s="308"/>
      <c r="AV177" s="308"/>
      <c r="AW177" s="309"/>
      <c r="AX177" s="307" t="s">
        <v>183</v>
      </c>
      <c r="AY177" s="308"/>
      <c r="AZ177" s="308"/>
      <c r="BA177" s="309"/>
      <c r="BB177" s="307" t="s">
        <v>182</v>
      </c>
      <c r="BC177" s="308"/>
      <c r="BD177" s="308"/>
      <c r="BE177" s="309"/>
      <c r="BF177" s="310" t="s">
        <v>397</v>
      </c>
      <c r="BG177" s="311"/>
      <c r="BH177" s="311"/>
      <c r="BI177" s="311"/>
      <c r="BJ177" s="311"/>
      <c r="BK177" s="311"/>
      <c r="BL177" s="311"/>
      <c r="BM177" s="312"/>
      <c r="BV177" s="32"/>
      <c r="BW177" s="32"/>
      <c r="BX177" s="32"/>
    </row>
    <row r="178" spans="2:88" ht="17.25" customHeight="1" outlineLevel="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313" t="s">
        <v>15</v>
      </c>
      <c r="AE178" s="314"/>
      <c r="AF178" s="314"/>
      <c r="AG178" s="315"/>
      <c r="AH178" s="313" t="s">
        <v>16</v>
      </c>
      <c r="AI178" s="314"/>
      <c r="AJ178" s="314"/>
      <c r="AK178" s="315"/>
      <c r="AL178" s="313" t="s">
        <v>16</v>
      </c>
      <c r="AM178" s="314"/>
      <c r="AN178" s="314"/>
      <c r="AO178" s="315"/>
      <c r="AP178" s="313" t="s">
        <v>15</v>
      </c>
      <c r="AQ178" s="314"/>
      <c r="AR178" s="314"/>
      <c r="AS178" s="315"/>
      <c r="AT178" s="313" t="s">
        <v>15</v>
      </c>
      <c r="AU178" s="314"/>
      <c r="AV178" s="314"/>
      <c r="AW178" s="315"/>
      <c r="AX178" s="313" t="s">
        <v>15</v>
      </c>
      <c r="AY178" s="314"/>
      <c r="AZ178" s="314"/>
      <c r="BA178" s="315"/>
      <c r="BB178" s="313" t="s">
        <v>15</v>
      </c>
      <c r="BC178" s="314"/>
      <c r="BD178" s="314"/>
      <c r="BE178" s="315"/>
      <c r="BF178" s="331" t="s">
        <v>410</v>
      </c>
      <c r="BG178" s="332"/>
      <c r="BH178" s="332"/>
      <c r="BI178" s="332"/>
      <c r="BJ178" s="332"/>
      <c r="BK178" s="332"/>
      <c r="BL178" s="332"/>
      <c r="BM178" s="333"/>
      <c r="BV178" s="32"/>
      <c r="BW178" s="32"/>
      <c r="BX178" s="32"/>
      <c r="BY178" s="32"/>
      <c r="BZ178" s="61"/>
      <c r="CA178" s="61"/>
      <c r="CB178" s="61"/>
      <c r="CC178" s="61"/>
      <c r="CD178" s="32"/>
      <c r="CE178" s="32"/>
      <c r="CF178" s="32"/>
      <c r="CG178" s="32"/>
      <c r="CH178" s="32"/>
      <c r="CI178" s="32"/>
      <c r="CJ178" s="32"/>
    </row>
    <row r="179" spans="2:88" ht="18" customHeight="1" outlineLevel="1">
      <c r="B179" s="227" t="s">
        <v>367</v>
      </c>
      <c r="C179" s="7"/>
      <c r="D179" s="7"/>
      <c r="E179" s="7"/>
      <c r="F179" s="7"/>
      <c r="G179" s="7"/>
      <c r="H179" s="7"/>
      <c r="I179" s="7"/>
      <c r="J179" s="7"/>
      <c r="K179" s="7"/>
      <c r="L179" s="7"/>
      <c r="M179" s="7"/>
      <c r="N179" s="7"/>
      <c r="O179" s="7"/>
      <c r="P179" s="7"/>
      <c r="Q179" s="7"/>
      <c r="R179" s="7"/>
      <c r="S179" s="7"/>
      <c r="T179" s="7"/>
      <c r="U179" s="7"/>
      <c r="V179" s="7"/>
      <c r="W179" s="7"/>
      <c r="X179" s="7"/>
      <c r="Y179" s="7"/>
      <c r="Z179" s="11"/>
      <c r="AA179" s="11"/>
      <c r="AB179" s="11"/>
      <c r="AC179" s="7"/>
      <c r="AD179" s="325">
        <f ca="1">AVERAGE(AD180:AD182)</f>
        <v>0.8205128205128206</v>
      </c>
      <c r="AE179" s="326"/>
      <c r="AF179" s="326"/>
      <c r="AG179" s="327"/>
      <c r="AH179" s="316">
        <f t="shared" ref="AH179:AH192" ca="1" si="21">IF(AX179&lt;&gt;"",(AD179-AX179)*100,"")</f>
        <v>15.004567878677156</v>
      </c>
      <c r="AI179" s="317"/>
      <c r="AJ179" s="317"/>
      <c r="AK179" s="318"/>
      <c r="AL179" s="316">
        <f t="shared" ref="AL179:AL192" ca="1" si="22">IF(AP179&lt;&gt;"",(AD179-AP179)*100,"")</f>
        <v>15.004567878677156</v>
      </c>
      <c r="AM179" s="317"/>
      <c r="AN179" s="317"/>
      <c r="AO179" s="318"/>
      <c r="AP179" s="325">
        <v>0.67046714172604904</v>
      </c>
      <c r="AQ179" s="326"/>
      <c r="AR179" s="326"/>
      <c r="AS179" s="327"/>
      <c r="AT179" s="325">
        <v>0.67046714172604904</v>
      </c>
      <c r="AU179" s="326"/>
      <c r="AV179" s="326"/>
      <c r="AW179" s="327"/>
      <c r="AX179" s="325">
        <v>0.67046714172604904</v>
      </c>
      <c r="AY179" s="326"/>
      <c r="AZ179" s="326"/>
      <c r="BA179" s="327"/>
      <c r="BB179" s="325">
        <f t="shared" ref="BB179:BB191" ca="1" si="23">AD179</f>
        <v>0.8205128205128206</v>
      </c>
      <c r="BC179" s="326"/>
      <c r="BD179" s="326"/>
      <c r="BE179" s="327"/>
      <c r="BF179" s="230" t="str">
        <f>B179</f>
        <v>学校の教育活動への参画</v>
      </c>
      <c r="BG179" s="41"/>
      <c r="BH179" s="41"/>
      <c r="BI179" s="41"/>
      <c r="BJ179" s="41"/>
      <c r="BK179" s="41"/>
      <c r="BL179" s="41"/>
      <c r="BM179" s="42"/>
    </row>
    <row r="180" spans="2:88" ht="18" customHeight="1" outlineLevel="1">
      <c r="B180" s="215" t="s">
        <v>39</v>
      </c>
      <c r="C180" s="112">
        <v>10</v>
      </c>
      <c r="D180" s="205" t="s">
        <v>55</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322">
        <f t="shared" ref="AD180:AD182" ca="1" si="24">INDIRECT(BP180&amp;BQ180&amp;BS180)</f>
        <v>0.76923076923076927</v>
      </c>
      <c r="AE180" s="323"/>
      <c r="AF180" s="323"/>
      <c r="AG180" s="324"/>
      <c r="AH180" s="328">
        <f t="shared" ca="1" si="21"/>
        <v>0.39101041476339304</v>
      </c>
      <c r="AI180" s="329"/>
      <c r="AJ180" s="329"/>
      <c r="AK180" s="330"/>
      <c r="AL180" s="319">
        <f t="shared" ca="1" si="22"/>
        <v>0.39101041476339304</v>
      </c>
      <c r="AM180" s="320"/>
      <c r="AN180" s="320"/>
      <c r="AO180" s="321"/>
      <c r="AP180" s="322">
        <v>0.76532066508313534</v>
      </c>
      <c r="AQ180" s="323"/>
      <c r="AR180" s="323"/>
      <c r="AS180" s="324"/>
      <c r="AT180" s="322">
        <v>0.76532066508313534</v>
      </c>
      <c r="AU180" s="323"/>
      <c r="AV180" s="323"/>
      <c r="AW180" s="324"/>
      <c r="AX180" s="322">
        <v>0.76532066508313534</v>
      </c>
      <c r="AY180" s="323"/>
      <c r="AZ180" s="323"/>
      <c r="BA180" s="324"/>
      <c r="BB180" s="322">
        <f t="shared" ca="1" si="23"/>
        <v>0.76923076923076927</v>
      </c>
      <c r="BC180" s="323"/>
      <c r="BD180" s="323"/>
      <c r="BE180" s="324"/>
      <c r="BF180" s="40"/>
      <c r="BG180" s="41"/>
      <c r="BH180" s="41"/>
      <c r="BI180" s="41"/>
      <c r="BJ180" s="41"/>
      <c r="BK180" s="41"/>
      <c r="BL180" s="41"/>
      <c r="BM180" s="42"/>
      <c r="BP180" s="16" t="s">
        <v>465</v>
      </c>
      <c r="BQ180" s="16" t="s">
        <v>418</v>
      </c>
      <c r="BS180" s="16">
        <v>2</v>
      </c>
      <c r="BT180" s="16" t="str" cm="1">
        <f t="array" aca="1" ref="BT180" ca="1">INDIRECT(BP180&amp;BQ180&amp;4,TRUE)</f>
        <v>学級懇談会やPTAの集まりにはできるだけ参加する</v>
      </c>
      <c r="BX180" s="33"/>
      <c r="CJ180" s="33"/>
    </row>
    <row r="181" spans="2:88" ht="18" customHeight="1" outlineLevel="1">
      <c r="B181" s="215" t="s">
        <v>39</v>
      </c>
      <c r="C181" s="112">
        <v>11</v>
      </c>
      <c r="D181" s="205" t="s">
        <v>47</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322">
        <f t="shared" ca="1" si="24"/>
        <v>0.76923076923076927</v>
      </c>
      <c r="AE181" s="323"/>
      <c r="AF181" s="323"/>
      <c r="AG181" s="324"/>
      <c r="AH181" s="328">
        <f t="shared" ca="1" si="21"/>
        <v>32.315000913575744</v>
      </c>
      <c r="AI181" s="329"/>
      <c r="AJ181" s="329"/>
      <c r="AK181" s="330"/>
      <c r="AL181" s="319">
        <f t="shared" ca="1" si="22"/>
        <v>32.315000913575744</v>
      </c>
      <c r="AM181" s="320"/>
      <c r="AN181" s="320"/>
      <c r="AO181" s="321"/>
      <c r="AP181" s="322">
        <v>0.44608076009501185</v>
      </c>
      <c r="AQ181" s="323"/>
      <c r="AR181" s="323"/>
      <c r="AS181" s="324"/>
      <c r="AT181" s="322">
        <v>0.44608076009501185</v>
      </c>
      <c r="AU181" s="323"/>
      <c r="AV181" s="323"/>
      <c r="AW181" s="324"/>
      <c r="AX181" s="322">
        <v>0.44608076009501185</v>
      </c>
      <c r="AY181" s="323"/>
      <c r="AZ181" s="323"/>
      <c r="BA181" s="324"/>
      <c r="BB181" s="322">
        <f t="shared" ca="1" si="23"/>
        <v>0.76923076923076927</v>
      </c>
      <c r="BC181" s="323"/>
      <c r="BD181" s="323"/>
      <c r="BE181" s="324"/>
      <c r="BF181" s="40"/>
      <c r="BG181" s="41"/>
      <c r="BH181" s="41"/>
      <c r="BI181" s="41"/>
      <c r="BJ181" s="41"/>
      <c r="BK181" s="41"/>
      <c r="BL181" s="41"/>
      <c r="BM181" s="42"/>
      <c r="BP181" s="16" t="s">
        <v>465</v>
      </c>
      <c r="BQ181" s="16" t="s">
        <v>419</v>
      </c>
      <c r="BS181" s="16">
        <v>2</v>
      </c>
      <c r="BT181" s="16" t="str" cm="1">
        <f t="array" aca="1" ref="BT181" ca="1">INDIRECT(BP181&amp;BQ181&amp;4,TRUE)</f>
        <v>心配な子どもがいた時、その情報を教職員に提供する</v>
      </c>
      <c r="BX181" s="33"/>
      <c r="CJ181" s="33"/>
    </row>
    <row r="182" spans="2:88" ht="18" customHeight="1" outlineLevel="1">
      <c r="B182" s="215" t="s">
        <v>39</v>
      </c>
      <c r="C182" s="112">
        <v>12</v>
      </c>
      <c r="D182" s="205" t="s">
        <v>48</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322">
        <f t="shared" ca="1" si="24"/>
        <v>0.92307692307692313</v>
      </c>
      <c r="AE182" s="323"/>
      <c r="AF182" s="323"/>
      <c r="AG182" s="324"/>
      <c r="AH182" s="328">
        <f t="shared" ca="1" si="21"/>
        <v>12.307692307692308</v>
      </c>
      <c r="AI182" s="329"/>
      <c r="AJ182" s="329"/>
      <c r="AK182" s="330"/>
      <c r="AL182" s="319">
        <f t="shared" ca="1" si="22"/>
        <v>12.307692307692308</v>
      </c>
      <c r="AM182" s="320"/>
      <c r="AN182" s="320"/>
      <c r="AO182" s="321"/>
      <c r="AP182" s="322">
        <v>0.8</v>
      </c>
      <c r="AQ182" s="323"/>
      <c r="AR182" s="323"/>
      <c r="AS182" s="324"/>
      <c r="AT182" s="322">
        <v>0.8</v>
      </c>
      <c r="AU182" s="323"/>
      <c r="AV182" s="323"/>
      <c r="AW182" s="324"/>
      <c r="AX182" s="322">
        <v>0.8</v>
      </c>
      <c r="AY182" s="323"/>
      <c r="AZ182" s="323"/>
      <c r="BA182" s="324"/>
      <c r="BB182" s="322">
        <f t="shared" ca="1" si="23"/>
        <v>0.92307692307692313</v>
      </c>
      <c r="BC182" s="323"/>
      <c r="BD182" s="323"/>
      <c r="BE182" s="324"/>
      <c r="BF182" s="40"/>
      <c r="BG182" s="41"/>
      <c r="BH182" s="41"/>
      <c r="BI182" s="41"/>
      <c r="BJ182" s="41"/>
      <c r="BK182" s="41"/>
      <c r="BL182" s="41"/>
      <c r="BM182" s="42"/>
      <c r="BP182" s="16" t="s">
        <v>465</v>
      </c>
      <c r="BQ182" s="16" t="s">
        <v>420</v>
      </c>
      <c r="BS182" s="16">
        <v>2</v>
      </c>
      <c r="BT182" s="16" t="str" cm="1">
        <f t="array" aca="1" ref="BT182" ca="1">INDIRECT(BP182&amp;BQ182&amp;4,TRUE)</f>
        <v>自分にできる範囲で、授業や学校での活動に協力する</v>
      </c>
      <c r="BX182" s="33"/>
      <c r="CJ182" s="33"/>
    </row>
    <row r="183" spans="2:88" ht="18" customHeight="1" outlineLevel="1">
      <c r="B183" s="226" t="s">
        <v>368</v>
      </c>
      <c r="C183" s="104"/>
      <c r="D183" s="207"/>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6"/>
      <c r="AA183" s="106"/>
      <c r="AB183" s="106"/>
      <c r="AC183" s="104"/>
      <c r="AD183" s="325">
        <f ca="1">AVERAGE(AD184:AD186)</f>
        <v>0.46153846153846151</v>
      </c>
      <c r="AE183" s="326"/>
      <c r="AF183" s="326"/>
      <c r="AG183" s="327"/>
      <c r="AH183" s="316">
        <f t="shared" ca="1" si="21"/>
        <v>-0.465314574578235</v>
      </c>
      <c r="AI183" s="317"/>
      <c r="AJ183" s="317"/>
      <c r="AK183" s="318"/>
      <c r="AL183" s="316">
        <f t="shared" ca="1" si="22"/>
        <v>-0.465314574578235</v>
      </c>
      <c r="AM183" s="317"/>
      <c r="AN183" s="317"/>
      <c r="AO183" s="318"/>
      <c r="AP183" s="325">
        <v>0.46619160728424386</v>
      </c>
      <c r="AQ183" s="326"/>
      <c r="AR183" s="326"/>
      <c r="AS183" s="327"/>
      <c r="AT183" s="325">
        <v>0.46619160728424386</v>
      </c>
      <c r="AU183" s="326"/>
      <c r="AV183" s="326"/>
      <c r="AW183" s="327"/>
      <c r="AX183" s="325">
        <v>0.46619160728424386</v>
      </c>
      <c r="AY183" s="326"/>
      <c r="AZ183" s="326"/>
      <c r="BA183" s="327"/>
      <c r="BB183" s="325">
        <f t="shared" ca="1" si="23"/>
        <v>0.46153846153846151</v>
      </c>
      <c r="BC183" s="326"/>
      <c r="BD183" s="326"/>
      <c r="BE183" s="327"/>
      <c r="BF183" s="230" t="str">
        <f>B183</f>
        <v>教職員・地域住民・保護者との交流</v>
      </c>
      <c r="BG183" s="41"/>
      <c r="BH183" s="41"/>
      <c r="BI183" s="41"/>
      <c r="BJ183" s="41"/>
      <c r="BK183" s="41"/>
      <c r="BL183" s="41"/>
      <c r="BM183" s="42"/>
      <c r="BQ183" s="16" t="s">
        <v>415</v>
      </c>
    </row>
    <row r="184" spans="2:88" ht="18" customHeight="1" outlineLevel="1">
      <c r="B184" s="215" t="s">
        <v>39</v>
      </c>
      <c r="C184" s="112">
        <v>13</v>
      </c>
      <c r="D184" s="205" t="s">
        <v>276</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322">
        <f t="shared" ref="AD184:AD186" ca="1" si="25">INDIRECT(BP184&amp;BQ184&amp;BS184)</f>
        <v>0.5641025641025641</v>
      </c>
      <c r="AE184" s="323"/>
      <c r="AF184" s="323"/>
      <c r="AG184" s="324"/>
      <c r="AH184" s="328">
        <f t="shared" ca="1" si="21"/>
        <v>7.6691637736768348</v>
      </c>
      <c r="AI184" s="329"/>
      <c r="AJ184" s="329"/>
      <c r="AK184" s="330"/>
      <c r="AL184" s="319">
        <f t="shared" ca="1" si="22"/>
        <v>7.6691637736768348</v>
      </c>
      <c r="AM184" s="320"/>
      <c r="AN184" s="320"/>
      <c r="AO184" s="321"/>
      <c r="AP184" s="322">
        <v>0.48741092636579575</v>
      </c>
      <c r="AQ184" s="323"/>
      <c r="AR184" s="323"/>
      <c r="AS184" s="324"/>
      <c r="AT184" s="322">
        <v>0.48741092636579575</v>
      </c>
      <c r="AU184" s="323"/>
      <c r="AV184" s="323"/>
      <c r="AW184" s="324"/>
      <c r="AX184" s="322">
        <v>0.48741092636579575</v>
      </c>
      <c r="AY184" s="323"/>
      <c r="AZ184" s="323"/>
      <c r="BA184" s="324"/>
      <c r="BB184" s="322">
        <f t="shared" ca="1" si="23"/>
        <v>0.5641025641025641</v>
      </c>
      <c r="BC184" s="323"/>
      <c r="BD184" s="323"/>
      <c r="BE184" s="324"/>
      <c r="BF184" s="40"/>
      <c r="BG184" s="41"/>
      <c r="BH184" s="41"/>
      <c r="BI184" s="41"/>
      <c r="BJ184" s="41"/>
      <c r="BK184" s="41"/>
      <c r="BL184" s="41"/>
      <c r="BM184" s="42"/>
      <c r="BP184" s="16" t="s">
        <v>465</v>
      </c>
      <c r="BQ184" s="16" t="s">
        <v>421</v>
      </c>
      <c r="BS184" s="16">
        <v>2</v>
      </c>
      <c r="BT184" s="16" t="str" cm="1">
        <f t="array" aca="1" ref="BT184" ca="1">INDIRECT(BP184&amp;BQ184&amp;4,TRUE)</f>
        <v>学校や子どものことについて、教職員や地域住民・保護者と一緒に協議したり、考えたりする</v>
      </c>
      <c r="BX184" s="33"/>
      <c r="CJ184" s="33"/>
    </row>
    <row r="185" spans="2:88" ht="18" customHeight="1" outlineLevel="1">
      <c r="B185" s="215" t="s">
        <v>39</v>
      </c>
      <c r="C185" s="112">
        <v>14</v>
      </c>
      <c r="D185" s="205" t="s">
        <v>49</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322">
        <f t="shared" ca="1" si="25"/>
        <v>0.15384615384615385</v>
      </c>
      <c r="AE185" s="323"/>
      <c r="AF185" s="323"/>
      <c r="AG185" s="324"/>
      <c r="AH185" s="328">
        <f t="shared" ca="1" si="21"/>
        <v>-10.078567513246849</v>
      </c>
      <c r="AI185" s="329"/>
      <c r="AJ185" s="329"/>
      <c r="AK185" s="330"/>
      <c r="AL185" s="319">
        <f t="shared" ca="1" si="22"/>
        <v>-10.078567513246849</v>
      </c>
      <c r="AM185" s="320"/>
      <c r="AN185" s="320"/>
      <c r="AO185" s="321"/>
      <c r="AP185" s="322">
        <v>0.25463182897862235</v>
      </c>
      <c r="AQ185" s="323"/>
      <c r="AR185" s="323"/>
      <c r="AS185" s="324"/>
      <c r="AT185" s="322">
        <v>0.25463182897862235</v>
      </c>
      <c r="AU185" s="323"/>
      <c r="AV185" s="323"/>
      <c r="AW185" s="324"/>
      <c r="AX185" s="322">
        <v>0.25463182897862235</v>
      </c>
      <c r="AY185" s="323"/>
      <c r="AZ185" s="323"/>
      <c r="BA185" s="324"/>
      <c r="BB185" s="322">
        <f t="shared" ca="1" si="23"/>
        <v>0.15384615384615385</v>
      </c>
      <c r="BC185" s="323"/>
      <c r="BD185" s="323"/>
      <c r="BE185" s="324"/>
      <c r="BF185" s="40"/>
      <c r="BG185" s="41"/>
      <c r="BH185" s="41"/>
      <c r="BI185" s="41"/>
      <c r="BJ185" s="41"/>
      <c r="BK185" s="41"/>
      <c r="BL185" s="41"/>
      <c r="BM185" s="42"/>
      <c r="BP185" s="16" t="s">
        <v>465</v>
      </c>
      <c r="BQ185" s="16" t="s">
        <v>422</v>
      </c>
      <c r="BS185" s="16">
        <v>2</v>
      </c>
      <c r="BT185" s="16" t="str" cm="1">
        <f t="array" aca="1" ref="BT185" ca="1">INDIRECT(BP185&amp;BQ185&amp;4,TRUE)</f>
        <v>学校内で教職員や地域住民等と気軽に話をする機会・場（ｺﾐｭﾆﾃｨﾙｰﾑ等）に足を運ぶ</v>
      </c>
      <c r="BX185" s="33"/>
      <c r="CJ185" s="33"/>
    </row>
    <row r="186" spans="2:88" ht="18" customHeight="1" outlineLevel="1">
      <c r="B186" s="215" t="s">
        <v>39</v>
      </c>
      <c r="C186" s="112">
        <v>15</v>
      </c>
      <c r="D186" s="205" t="s">
        <v>59</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322">
        <f t="shared" ca="1" si="25"/>
        <v>0.66666666666666663</v>
      </c>
      <c r="AE186" s="323"/>
      <c r="AF186" s="323"/>
      <c r="AG186" s="324"/>
      <c r="AH186" s="328">
        <f t="shared" ca="1" si="21"/>
        <v>1.0134600158353102</v>
      </c>
      <c r="AI186" s="329"/>
      <c r="AJ186" s="329"/>
      <c r="AK186" s="330"/>
      <c r="AL186" s="319">
        <f t="shared" ca="1" si="22"/>
        <v>1.0134600158353102</v>
      </c>
      <c r="AM186" s="320"/>
      <c r="AN186" s="320"/>
      <c r="AO186" s="321"/>
      <c r="AP186" s="322">
        <v>0.65653206650831353</v>
      </c>
      <c r="AQ186" s="323"/>
      <c r="AR186" s="323"/>
      <c r="AS186" s="324"/>
      <c r="AT186" s="322">
        <v>0.65653206650831353</v>
      </c>
      <c r="AU186" s="323"/>
      <c r="AV186" s="323"/>
      <c r="AW186" s="324"/>
      <c r="AX186" s="322">
        <v>0.65653206650831353</v>
      </c>
      <c r="AY186" s="323"/>
      <c r="AZ186" s="323"/>
      <c r="BA186" s="324"/>
      <c r="BB186" s="322">
        <f t="shared" ca="1" si="23"/>
        <v>0.66666666666666663</v>
      </c>
      <c r="BC186" s="323"/>
      <c r="BD186" s="323"/>
      <c r="BE186" s="324"/>
      <c r="BF186" s="40"/>
      <c r="BG186" s="41"/>
      <c r="BH186" s="41"/>
      <c r="BI186" s="41"/>
      <c r="BJ186" s="41"/>
      <c r="BK186" s="41"/>
      <c r="BL186" s="41"/>
      <c r="BM186" s="42"/>
      <c r="BP186" s="16" t="s">
        <v>465</v>
      </c>
      <c r="BQ186" s="16" t="s">
        <v>423</v>
      </c>
      <c r="BS186" s="16">
        <v>2</v>
      </c>
      <c r="BT186" s="16" t="str" cm="1">
        <f t="array" aca="1" ref="BT186" ca="1">INDIRECT(BP186&amp;BQ186&amp;4,TRUE)</f>
        <v>自分の子どもの友達の親と交流する</v>
      </c>
      <c r="BX186" s="33"/>
      <c r="CJ186" s="33"/>
    </row>
    <row r="187" spans="2:88" ht="18" customHeight="1" outlineLevel="1">
      <c r="B187" s="226" t="s">
        <v>370</v>
      </c>
      <c r="C187" s="104"/>
      <c r="D187" s="207"/>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6"/>
      <c r="AA187" s="106"/>
      <c r="AB187" s="106"/>
      <c r="AC187" s="104"/>
      <c r="AD187" s="325">
        <f ca="1">AVERAGE(AD188:AD192)</f>
        <v>0.70769230769230762</v>
      </c>
      <c r="AE187" s="326"/>
      <c r="AF187" s="326"/>
      <c r="AG187" s="327"/>
      <c r="AH187" s="316">
        <f t="shared" ca="1" si="21"/>
        <v>5.1920336195870664</v>
      </c>
      <c r="AI187" s="317"/>
      <c r="AJ187" s="317"/>
      <c r="AK187" s="318"/>
      <c r="AL187" s="316">
        <f t="shared" ca="1" si="22"/>
        <v>5.1920336195870664</v>
      </c>
      <c r="AM187" s="317"/>
      <c r="AN187" s="317"/>
      <c r="AO187" s="318"/>
      <c r="AP187" s="325">
        <v>0.65577197149643696</v>
      </c>
      <c r="AQ187" s="326"/>
      <c r="AR187" s="326"/>
      <c r="AS187" s="327"/>
      <c r="AT187" s="325">
        <v>0.65577197149643696</v>
      </c>
      <c r="AU187" s="326"/>
      <c r="AV187" s="326"/>
      <c r="AW187" s="327"/>
      <c r="AX187" s="325">
        <v>0.65577197149643696</v>
      </c>
      <c r="AY187" s="326"/>
      <c r="AZ187" s="326"/>
      <c r="BA187" s="327"/>
      <c r="BB187" s="325">
        <f t="shared" ca="1" si="23"/>
        <v>0.70769230769230762</v>
      </c>
      <c r="BC187" s="326"/>
      <c r="BD187" s="326"/>
      <c r="BE187" s="327"/>
      <c r="BF187" s="230" t="str">
        <f>B187</f>
        <v>家庭教育活動の実践</v>
      </c>
      <c r="BG187" s="41"/>
      <c r="BH187" s="41"/>
      <c r="BI187" s="41"/>
      <c r="BJ187" s="41"/>
      <c r="BK187" s="41"/>
      <c r="BL187" s="41"/>
      <c r="BM187" s="42"/>
      <c r="BQ187" s="16" t="s">
        <v>415</v>
      </c>
    </row>
    <row r="188" spans="2:88" ht="18" customHeight="1" outlineLevel="1">
      <c r="B188" s="215" t="s">
        <v>39</v>
      </c>
      <c r="C188" s="112">
        <v>16</v>
      </c>
      <c r="D188" s="205" t="s">
        <v>57</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322">
        <f t="shared" ref="AD188:AD191" ca="1" si="26">INDIRECT(BP188&amp;BQ188&amp;BS188)</f>
        <v>0.84615384615384615</v>
      </c>
      <c r="AE188" s="323"/>
      <c r="AF188" s="323"/>
      <c r="AG188" s="324"/>
      <c r="AH188" s="328">
        <f t="shared" ca="1" si="21"/>
        <v>0.14982642061026619</v>
      </c>
      <c r="AI188" s="329"/>
      <c r="AJ188" s="329"/>
      <c r="AK188" s="330"/>
      <c r="AL188" s="319">
        <f t="shared" ca="1" si="22"/>
        <v>0.14982642061026619</v>
      </c>
      <c r="AM188" s="320"/>
      <c r="AN188" s="320"/>
      <c r="AO188" s="321"/>
      <c r="AP188" s="322">
        <v>0.84465558194774348</v>
      </c>
      <c r="AQ188" s="323"/>
      <c r="AR188" s="323"/>
      <c r="AS188" s="324"/>
      <c r="AT188" s="322">
        <v>0.84465558194774348</v>
      </c>
      <c r="AU188" s="323"/>
      <c r="AV188" s="323"/>
      <c r="AW188" s="324"/>
      <c r="AX188" s="322">
        <v>0.84465558194774348</v>
      </c>
      <c r="AY188" s="323"/>
      <c r="AZ188" s="323"/>
      <c r="BA188" s="324"/>
      <c r="BB188" s="322">
        <f t="shared" ca="1" si="23"/>
        <v>0.84615384615384615</v>
      </c>
      <c r="BC188" s="323"/>
      <c r="BD188" s="323"/>
      <c r="BE188" s="324"/>
      <c r="BF188" s="40"/>
      <c r="BG188" s="41"/>
      <c r="BH188" s="41"/>
      <c r="BI188" s="41"/>
      <c r="BJ188" s="41"/>
      <c r="BK188" s="41"/>
      <c r="BL188" s="41"/>
      <c r="BM188" s="42"/>
      <c r="BP188" s="16" t="s">
        <v>465</v>
      </c>
      <c r="BQ188" s="16" t="s">
        <v>424</v>
      </c>
      <c r="BS188" s="16">
        <v>2</v>
      </c>
      <c r="BT188" s="16" t="str" cm="1">
        <f t="array" aca="1" ref="BT188" ca="1">INDIRECT(BP188&amp;BQ188&amp;4,TRUE)</f>
        <v>自分の子どもの友達を褒める</v>
      </c>
      <c r="BX188" s="33"/>
      <c r="CJ188" s="33"/>
    </row>
    <row r="189" spans="2:88" ht="18" customHeight="1" outlineLevel="1">
      <c r="B189" s="215" t="s">
        <v>39</v>
      </c>
      <c r="C189" s="112">
        <v>17</v>
      </c>
      <c r="D189" s="205" t="s">
        <v>58</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322">
        <f t="shared" ca="1" si="26"/>
        <v>0.79487179487179482</v>
      </c>
      <c r="AE189" s="323"/>
      <c r="AF189" s="323"/>
      <c r="AG189" s="324"/>
      <c r="AH189" s="328">
        <f t="shared" ca="1" si="21"/>
        <v>18.394542907607036</v>
      </c>
      <c r="AI189" s="329"/>
      <c r="AJ189" s="329"/>
      <c r="AK189" s="330"/>
      <c r="AL189" s="319">
        <f t="shared" ca="1" si="22"/>
        <v>18.394542907607036</v>
      </c>
      <c r="AM189" s="320"/>
      <c r="AN189" s="320"/>
      <c r="AO189" s="321"/>
      <c r="AP189" s="322">
        <v>0.61092636579572446</v>
      </c>
      <c r="AQ189" s="323"/>
      <c r="AR189" s="323"/>
      <c r="AS189" s="324"/>
      <c r="AT189" s="322">
        <v>0.61092636579572446</v>
      </c>
      <c r="AU189" s="323"/>
      <c r="AV189" s="323"/>
      <c r="AW189" s="324"/>
      <c r="AX189" s="322">
        <v>0.61092636579572446</v>
      </c>
      <c r="AY189" s="323"/>
      <c r="AZ189" s="323"/>
      <c r="BA189" s="324"/>
      <c r="BB189" s="322">
        <f t="shared" ca="1" si="23"/>
        <v>0.79487179487179482</v>
      </c>
      <c r="BC189" s="323"/>
      <c r="BD189" s="323"/>
      <c r="BE189" s="324"/>
      <c r="BF189" s="40"/>
      <c r="BG189" s="41"/>
      <c r="BH189" s="41"/>
      <c r="BI189" s="41"/>
      <c r="BJ189" s="41"/>
      <c r="BK189" s="41"/>
      <c r="BL189" s="41"/>
      <c r="BM189" s="42"/>
      <c r="BP189" s="16" t="s">
        <v>465</v>
      </c>
      <c r="BQ189" s="16" t="s">
        <v>425</v>
      </c>
      <c r="BS189" s="16">
        <v>2</v>
      </c>
      <c r="BT189" s="16" t="str" cm="1">
        <f t="array" aca="1" ref="BT189" ca="1">INDIRECT(BP189&amp;BQ189&amp;4,TRUE)</f>
        <v>自分の子どもの友達が悪いことをしたら、注意する</v>
      </c>
      <c r="BX189" s="33"/>
      <c r="CJ189" s="33"/>
    </row>
    <row r="190" spans="2:88" ht="18" customHeight="1" outlineLevel="1">
      <c r="B190" s="215" t="s">
        <v>39</v>
      </c>
      <c r="C190" s="112">
        <v>18</v>
      </c>
      <c r="D190" s="205" t="s">
        <v>268</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322">
        <f t="shared" ca="1" si="26"/>
        <v>0.51282051282051277</v>
      </c>
      <c r="AE190" s="323"/>
      <c r="AF190" s="323"/>
      <c r="AG190" s="324"/>
      <c r="AH190" s="328">
        <f t="shared" ca="1" si="21"/>
        <v>0.16566173335769152</v>
      </c>
      <c r="AI190" s="329"/>
      <c r="AJ190" s="329"/>
      <c r="AK190" s="330"/>
      <c r="AL190" s="319">
        <f t="shared" ca="1" si="22"/>
        <v>0.16566173335769152</v>
      </c>
      <c r="AM190" s="320"/>
      <c r="AN190" s="320"/>
      <c r="AO190" s="321"/>
      <c r="AP190" s="322">
        <v>0.51116389548693586</v>
      </c>
      <c r="AQ190" s="323"/>
      <c r="AR190" s="323"/>
      <c r="AS190" s="324"/>
      <c r="AT190" s="322">
        <v>0.51116389548693586</v>
      </c>
      <c r="AU190" s="323"/>
      <c r="AV190" s="323"/>
      <c r="AW190" s="324"/>
      <c r="AX190" s="322">
        <v>0.51116389548693586</v>
      </c>
      <c r="AY190" s="323"/>
      <c r="AZ190" s="323"/>
      <c r="BA190" s="324"/>
      <c r="BB190" s="322">
        <f t="shared" ca="1" si="23"/>
        <v>0.51282051282051277</v>
      </c>
      <c r="BC190" s="323"/>
      <c r="BD190" s="323"/>
      <c r="BE190" s="324"/>
      <c r="BF190" s="40"/>
      <c r="BG190" s="41"/>
      <c r="BH190" s="41"/>
      <c r="BI190" s="41"/>
      <c r="BJ190" s="41"/>
      <c r="BK190" s="41"/>
      <c r="BL190" s="41"/>
      <c r="BM190" s="42"/>
      <c r="BP190" s="16" t="s">
        <v>465</v>
      </c>
      <c r="BQ190" s="16" t="s">
        <v>426</v>
      </c>
      <c r="BS190" s="16">
        <v>2</v>
      </c>
      <c r="BT190" s="16" t="str" cm="1">
        <f t="array" aca="1" ref="BT190" ca="1">INDIRECT(BP190&amp;BQ190&amp;4,TRUE)</f>
        <v>子どもと一緒に、地域の文化に触れたり、学んだりする</v>
      </c>
      <c r="BX190" s="33"/>
      <c r="CJ190" s="33"/>
    </row>
    <row r="191" spans="2:88" ht="18" customHeight="1" outlineLevel="1">
      <c r="B191" s="215" t="s">
        <v>39</v>
      </c>
      <c r="C191" s="112">
        <v>19</v>
      </c>
      <c r="D191" s="205" t="s">
        <v>56</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322">
        <f t="shared" ca="1" si="26"/>
        <v>0.5641025641025641</v>
      </c>
      <c r="AE191" s="323"/>
      <c r="AF191" s="323"/>
      <c r="AG191" s="324"/>
      <c r="AH191" s="328">
        <f t="shared" ca="1" si="21"/>
        <v>-5.3474633047079561</v>
      </c>
      <c r="AI191" s="329"/>
      <c r="AJ191" s="329"/>
      <c r="AK191" s="330"/>
      <c r="AL191" s="319">
        <f t="shared" ca="1" si="22"/>
        <v>-5.3474633047079561</v>
      </c>
      <c r="AM191" s="320"/>
      <c r="AN191" s="320"/>
      <c r="AO191" s="321"/>
      <c r="AP191" s="322">
        <v>0.61757719714964365</v>
      </c>
      <c r="AQ191" s="323"/>
      <c r="AR191" s="323"/>
      <c r="AS191" s="324"/>
      <c r="AT191" s="322">
        <v>0.61757719714964365</v>
      </c>
      <c r="AU191" s="323"/>
      <c r="AV191" s="323"/>
      <c r="AW191" s="324"/>
      <c r="AX191" s="322">
        <v>0.61757719714964365</v>
      </c>
      <c r="AY191" s="323"/>
      <c r="AZ191" s="323"/>
      <c r="BA191" s="324"/>
      <c r="BB191" s="322">
        <f t="shared" ca="1" si="23"/>
        <v>0.5641025641025641</v>
      </c>
      <c r="BC191" s="323"/>
      <c r="BD191" s="323"/>
      <c r="BE191" s="324"/>
      <c r="BF191" s="40"/>
      <c r="BG191" s="41"/>
      <c r="BH191" s="41"/>
      <c r="BI191" s="41"/>
      <c r="BJ191" s="41"/>
      <c r="BK191" s="41"/>
      <c r="BL191" s="41"/>
      <c r="BM191" s="42"/>
      <c r="BP191" s="16" t="s">
        <v>465</v>
      </c>
      <c r="BQ191" s="16" t="s">
        <v>427</v>
      </c>
      <c r="BS191" s="16">
        <v>2</v>
      </c>
      <c r="BT191" s="16" t="str" cm="1">
        <f t="array" aca="1" ref="BT191" ca="1">INDIRECT(BP191&amp;BQ191&amp;4,TRUE)</f>
        <v>学校や地域での学びも意識して、家庭教育を行う</v>
      </c>
      <c r="BX191" s="33"/>
      <c r="CJ191" s="33"/>
    </row>
    <row r="192" spans="2:88" ht="18" customHeight="1" outlineLevel="1">
      <c r="B192" s="223" t="s">
        <v>39</v>
      </c>
      <c r="C192" s="240">
        <v>20</v>
      </c>
      <c r="D192" s="246" t="s">
        <v>277</v>
      </c>
      <c r="E192" s="247"/>
      <c r="F192" s="247"/>
      <c r="G192" s="247"/>
      <c r="H192" s="247"/>
      <c r="I192" s="247"/>
      <c r="J192" s="247"/>
      <c r="K192" s="247"/>
      <c r="L192" s="9"/>
      <c r="M192" s="9"/>
      <c r="N192" s="9"/>
      <c r="O192" s="9"/>
      <c r="P192" s="9"/>
      <c r="Q192" s="9"/>
      <c r="R192" s="9"/>
      <c r="S192" s="9"/>
      <c r="T192" s="9"/>
      <c r="U192" s="9"/>
      <c r="V192" s="9"/>
      <c r="W192" s="9"/>
      <c r="X192" s="9"/>
      <c r="Y192" s="9"/>
      <c r="Z192" s="9"/>
      <c r="AA192" s="9"/>
      <c r="AB192" s="9"/>
      <c r="AC192" s="9"/>
      <c r="AD192" s="322">
        <f ca="1">INDIRECT(BP192&amp;BQ192&amp;BS192)</f>
        <v>0.82051282051282048</v>
      </c>
      <c r="AE192" s="323"/>
      <c r="AF192" s="323"/>
      <c r="AG192" s="324"/>
      <c r="AH192" s="328">
        <f t="shared" ca="1" si="21"/>
        <v>12.597600341068272</v>
      </c>
      <c r="AI192" s="329"/>
      <c r="AJ192" s="329"/>
      <c r="AK192" s="330"/>
      <c r="AL192" s="319">
        <f t="shared" ca="1" si="22"/>
        <v>12.597600341068272</v>
      </c>
      <c r="AM192" s="320"/>
      <c r="AN192" s="320"/>
      <c r="AO192" s="321"/>
      <c r="AP192" s="322">
        <v>0.69453681710213777</v>
      </c>
      <c r="AQ192" s="323"/>
      <c r="AR192" s="323"/>
      <c r="AS192" s="324"/>
      <c r="AT192" s="322">
        <v>0.69453681710213777</v>
      </c>
      <c r="AU192" s="323"/>
      <c r="AV192" s="323"/>
      <c r="AW192" s="324"/>
      <c r="AX192" s="322">
        <v>0.69453681710213777</v>
      </c>
      <c r="AY192" s="323"/>
      <c r="AZ192" s="323"/>
      <c r="BA192" s="324"/>
      <c r="BB192" s="322">
        <f ca="1">AD192</f>
        <v>0.82051282051282048</v>
      </c>
      <c r="BC192" s="323"/>
      <c r="BD192" s="323"/>
      <c r="BE192" s="324"/>
      <c r="BF192" s="97"/>
      <c r="BG192" s="98"/>
      <c r="BH192" s="98"/>
      <c r="BI192" s="98"/>
      <c r="BJ192" s="98"/>
      <c r="BK192" s="98"/>
      <c r="BL192" s="98"/>
      <c r="BM192" s="99"/>
      <c r="BP192" s="16" t="s">
        <v>465</v>
      </c>
      <c r="BQ192" s="16" t="s">
        <v>428</v>
      </c>
      <c r="BS192" s="16">
        <v>2</v>
      </c>
      <c r="BT192" s="16" t="str" cm="1">
        <f t="array" aca="1" ref="BT192" ca="1">INDIRECT(BP192&amp;BQ192&amp;4,TRUE)</f>
        <v>自分の子どもを、地域行事や地域での活動に参加するよう促す</v>
      </c>
      <c r="BX192" s="33"/>
      <c r="CJ192" s="33"/>
    </row>
    <row r="193" spans="1:88" ht="12.75" customHeight="1" outlineLevel="1" thickBot="1">
      <c r="A193" s="16"/>
      <c r="B193" s="243"/>
      <c r="C193" s="12"/>
      <c r="D193" s="209"/>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244"/>
      <c r="AE193" s="244"/>
      <c r="AF193" s="244"/>
      <c r="AG193" s="244"/>
      <c r="AH193" s="245"/>
      <c r="AI193" s="245"/>
      <c r="AJ193" s="245"/>
      <c r="AK193" s="245"/>
      <c r="AL193" s="245"/>
      <c r="AM193" s="245"/>
      <c r="AN193" s="245"/>
      <c r="AO193" s="245"/>
      <c r="AP193" s="244"/>
      <c r="AQ193" s="244"/>
      <c r="AR193" s="244"/>
      <c r="AS193" s="244"/>
      <c r="AT193" s="244"/>
      <c r="AU193" s="244"/>
      <c r="AV193" s="244"/>
      <c r="AW193" s="244"/>
      <c r="AX193" s="244"/>
      <c r="AY193" s="244"/>
      <c r="AZ193" s="244"/>
      <c r="BA193" s="244"/>
      <c r="BB193" s="244"/>
      <c r="BC193" s="244"/>
      <c r="BD193" s="244"/>
      <c r="BE193" s="244"/>
      <c r="BF193" s="43"/>
      <c r="BG193" s="43"/>
      <c r="BH193" s="43"/>
      <c r="BI193" s="43"/>
      <c r="BJ193" s="43"/>
      <c r="BK193" s="43"/>
      <c r="BL193" s="43"/>
      <c r="BM193" s="43"/>
      <c r="BN193" s="16"/>
      <c r="BO193">
        <v>4</v>
      </c>
      <c r="BX193" s="33"/>
      <c r="CJ193" s="33"/>
    </row>
    <row r="194" spans="1:88" ht="18" customHeight="1" thickTop="1" thickBot="1">
      <c r="A194" s="281" t="s">
        <v>138</v>
      </c>
      <c r="B194" s="281"/>
      <c r="C194" s="288" t="s">
        <v>65</v>
      </c>
      <c r="D194" s="288"/>
      <c r="E194" s="288"/>
      <c r="F194" s="288"/>
      <c r="G194" s="288"/>
      <c r="H194" s="288"/>
      <c r="I194" s="288"/>
      <c r="J194" s="288"/>
      <c r="K194" s="288"/>
      <c r="L194" s="288"/>
      <c r="M194" s="288"/>
      <c r="N194" s="288"/>
      <c r="O194" s="288"/>
    </row>
    <row r="195" spans="1:88" ht="18" customHeight="1" thickTop="1" thickBot="1">
      <c r="A195" s="281"/>
      <c r="B195" s="281"/>
      <c r="C195" s="288"/>
      <c r="D195" s="288"/>
      <c r="E195" s="288"/>
      <c r="F195" s="288"/>
      <c r="G195" s="288"/>
      <c r="H195" s="288"/>
      <c r="I195" s="288"/>
      <c r="J195" s="288"/>
      <c r="K195" s="288"/>
      <c r="L195" s="288"/>
      <c r="M195" s="288"/>
      <c r="N195" s="288"/>
      <c r="O195" s="288"/>
    </row>
    <row r="196" spans="1:88" ht="19.5" customHeight="1" outlineLevel="1" thickTop="1">
      <c r="O196" s="13"/>
      <c r="P196" s="13"/>
      <c r="Q196" s="13"/>
      <c r="R196" s="13"/>
      <c r="S196" s="13"/>
      <c r="T196" s="13"/>
      <c r="U196" s="13"/>
      <c r="V196" s="13"/>
      <c r="W196" s="13"/>
      <c r="X196" s="13"/>
      <c r="Y196" s="13"/>
      <c r="Z196" s="13"/>
      <c r="AA196" s="13"/>
      <c r="AB196" s="13"/>
      <c r="AC196" s="13"/>
      <c r="AD196" s="304" t="s">
        <v>393</v>
      </c>
      <c r="AE196" s="305"/>
      <c r="AF196" s="305"/>
      <c r="AG196" s="305"/>
      <c r="AH196" s="305"/>
      <c r="AI196" s="305"/>
      <c r="AJ196" s="305"/>
      <c r="AK196" s="305"/>
      <c r="AL196" s="305"/>
      <c r="AM196" s="305"/>
      <c r="AN196" s="305"/>
      <c r="AO196" s="306"/>
      <c r="AP196" s="292" t="s">
        <v>409</v>
      </c>
      <c r="AQ196" s="293"/>
      <c r="AR196" s="293"/>
      <c r="AS196" s="294"/>
      <c r="AT196" s="295" t="s">
        <v>411</v>
      </c>
      <c r="AU196" s="296"/>
      <c r="AV196" s="296"/>
      <c r="AW196" s="296"/>
      <c r="AX196" s="296"/>
      <c r="AY196" s="296"/>
      <c r="AZ196" s="296"/>
      <c r="BA196" s="296"/>
      <c r="BB196" s="296"/>
      <c r="BC196" s="296"/>
      <c r="BD196" s="296"/>
      <c r="BE196" s="296"/>
      <c r="BF196" s="296"/>
      <c r="BG196" s="296"/>
      <c r="BH196" s="296"/>
      <c r="BI196" s="296"/>
      <c r="BJ196" s="296"/>
      <c r="BK196" s="296"/>
      <c r="BL196" s="296"/>
      <c r="BM196" s="297"/>
    </row>
    <row r="197" spans="1:88" ht="19.5" customHeight="1" outlineLevel="1">
      <c r="O197" s="13"/>
      <c r="P197" s="13"/>
      <c r="Q197" s="13"/>
      <c r="R197" s="13"/>
      <c r="S197" s="13"/>
      <c r="T197" s="13"/>
      <c r="U197" s="13"/>
      <c r="V197" s="13"/>
      <c r="W197" s="13"/>
      <c r="X197" s="13"/>
      <c r="Y197" s="13"/>
      <c r="Z197" s="13"/>
      <c r="AA197" s="13"/>
      <c r="AB197" s="13"/>
      <c r="AC197" s="13"/>
      <c r="AD197" s="298" t="s">
        <v>395</v>
      </c>
      <c r="AE197" s="299"/>
      <c r="AF197" s="299"/>
      <c r="AG197" s="300"/>
      <c r="AH197" s="298" t="s">
        <v>396</v>
      </c>
      <c r="AI197" s="299"/>
      <c r="AJ197" s="299"/>
      <c r="AK197" s="300"/>
      <c r="AL197" s="298" t="s">
        <v>408</v>
      </c>
      <c r="AM197" s="299"/>
      <c r="AN197" s="299"/>
      <c r="AO197" s="300"/>
      <c r="AP197" s="301" t="s">
        <v>407</v>
      </c>
      <c r="AQ197" s="302"/>
      <c r="AR197" s="302"/>
      <c r="AS197" s="303"/>
      <c r="AT197" s="307" t="s">
        <v>394</v>
      </c>
      <c r="AU197" s="308"/>
      <c r="AV197" s="308"/>
      <c r="AW197" s="309"/>
      <c r="AX197" s="307" t="s">
        <v>183</v>
      </c>
      <c r="AY197" s="308"/>
      <c r="AZ197" s="308"/>
      <c r="BA197" s="309"/>
      <c r="BB197" s="307" t="s">
        <v>182</v>
      </c>
      <c r="BC197" s="308"/>
      <c r="BD197" s="308"/>
      <c r="BE197" s="309"/>
      <c r="BF197" s="310" t="s">
        <v>397</v>
      </c>
      <c r="BG197" s="311"/>
      <c r="BH197" s="311"/>
      <c r="BI197" s="311"/>
      <c r="BJ197" s="311"/>
      <c r="BK197" s="311"/>
      <c r="BL197" s="311"/>
      <c r="BM197" s="312"/>
      <c r="BV197" s="32"/>
      <c r="BW197" s="32"/>
      <c r="BX197" s="32"/>
    </row>
    <row r="198" spans="1:88" outlineLevel="1">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313" t="s">
        <v>15</v>
      </c>
      <c r="AE198" s="314"/>
      <c r="AF198" s="314"/>
      <c r="AG198" s="315"/>
      <c r="AH198" s="313" t="s">
        <v>16</v>
      </c>
      <c r="AI198" s="314"/>
      <c r="AJ198" s="314"/>
      <c r="AK198" s="315"/>
      <c r="AL198" s="313" t="s">
        <v>16</v>
      </c>
      <c r="AM198" s="314"/>
      <c r="AN198" s="314"/>
      <c r="AO198" s="315"/>
      <c r="AP198" s="313" t="s">
        <v>15</v>
      </c>
      <c r="AQ198" s="314"/>
      <c r="AR198" s="314"/>
      <c r="AS198" s="315"/>
      <c r="AT198" s="313" t="s">
        <v>15</v>
      </c>
      <c r="AU198" s="314"/>
      <c r="AV198" s="314"/>
      <c r="AW198" s="315"/>
      <c r="AX198" s="313" t="s">
        <v>15</v>
      </c>
      <c r="AY198" s="314"/>
      <c r="AZ198" s="314"/>
      <c r="BA198" s="315"/>
      <c r="BB198" s="313" t="s">
        <v>15</v>
      </c>
      <c r="BC198" s="314"/>
      <c r="BD198" s="314"/>
      <c r="BE198" s="315"/>
      <c r="BF198" s="331" t="s">
        <v>410</v>
      </c>
      <c r="BG198" s="332"/>
      <c r="BH198" s="332"/>
      <c r="BI198" s="332"/>
      <c r="BJ198" s="332"/>
      <c r="BK198" s="332"/>
      <c r="BL198" s="332"/>
      <c r="BM198" s="333"/>
      <c r="BV198" s="32"/>
      <c r="BW198" s="32"/>
      <c r="BX198" s="32"/>
      <c r="BY198" s="32"/>
      <c r="BZ198" s="61"/>
      <c r="CA198" s="61"/>
      <c r="CB198" s="61"/>
      <c r="CC198" s="61"/>
      <c r="CD198" s="32"/>
      <c r="CE198" s="32"/>
      <c r="CF198" s="32"/>
      <c r="CG198" s="32"/>
      <c r="CH198" s="32"/>
      <c r="CI198" s="32"/>
      <c r="CJ198" s="32"/>
    </row>
    <row r="199" spans="1:88" outlineLevel="1">
      <c r="B199" s="227" t="s">
        <v>375</v>
      </c>
      <c r="C199" s="7"/>
      <c r="D199" s="7"/>
      <c r="E199" s="7"/>
      <c r="F199" s="7"/>
      <c r="G199" s="7"/>
      <c r="H199" s="7"/>
      <c r="I199" s="7"/>
      <c r="J199" s="7"/>
      <c r="K199" s="7"/>
      <c r="L199" s="7"/>
      <c r="M199" s="7"/>
      <c r="N199" s="7"/>
      <c r="O199" s="7"/>
      <c r="P199" s="7"/>
      <c r="Q199" s="7"/>
      <c r="R199" s="7"/>
      <c r="S199" s="7"/>
      <c r="T199" s="7"/>
      <c r="U199" s="7"/>
      <c r="V199" s="7"/>
      <c r="W199" s="7"/>
      <c r="X199" s="7"/>
      <c r="Y199" s="7"/>
      <c r="Z199" s="11"/>
      <c r="AA199" s="11"/>
      <c r="AB199" s="11"/>
      <c r="AC199" s="7"/>
      <c r="AD199" s="325">
        <f ca="1">AVERAGE(AD200:AD201)</f>
        <v>0.89130434782608692</v>
      </c>
      <c r="AE199" s="326"/>
      <c r="AF199" s="326"/>
      <c r="AG199" s="327"/>
      <c r="AH199" s="316">
        <f t="shared" ref="AH199:AH215" ca="1" si="27">IF(AX199&lt;&gt;"",(AD199-AX199)*100,"")</f>
        <v>24.254611163754159</v>
      </c>
      <c r="AI199" s="317"/>
      <c r="AJ199" s="317"/>
      <c r="AK199" s="318"/>
      <c r="AL199" s="316">
        <f t="shared" ref="AL199:AL215" ca="1" si="28">IF(AP199&lt;&gt;"",(AD199-AP199)*100,"")</f>
        <v>24.254611163754159</v>
      </c>
      <c r="AM199" s="317"/>
      <c r="AN199" s="317"/>
      <c r="AO199" s="318"/>
      <c r="AP199" s="325">
        <v>0.64875823618854533</v>
      </c>
      <c r="AQ199" s="326"/>
      <c r="AR199" s="326"/>
      <c r="AS199" s="327"/>
      <c r="AT199" s="325">
        <v>0.64875823618854533</v>
      </c>
      <c r="AU199" s="326"/>
      <c r="AV199" s="326"/>
      <c r="AW199" s="327"/>
      <c r="AX199" s="325">
        <v>0.64875823618854533</v>
      </c>
      <c r="AY199" s="326"/>
      <c r="AZ199" s="326"/>
      <c r="BA199" s="327"/>
      <c r="BB199" s="325">
        <f t="shared" ref="BB199:BB215" ca="1" si="29">AD199</f>
        <v>0.89130434782608692</v>
      </c>
      <c r="BC199" s="326"/>
      <c r="BD199" s="326"/>
      <c r="BE199" s="327"/>
      <c r="BF199" s="230" t="str">
        <f>B199</f>
        <v>学校での地域との関わり</v>
      </c>
      <c r="BG199" s="41"/>
      <c r="BH199" s="41"/>
      <c r="BI199" s="41"/>
      <c r="BJ199" s="41"/>
      <c r="BK199" s="41"/>
      <c r="BL199" s="41"/>
      <c r="BM199" s="42"/>
    </row>
    <row r="200" spans="1:88" outlineLevel="1">
      <c r="B200" s="215" t="s">
        <v>69</v>
      </c>
      <c r="C200" s="112">
        <v>3</v>
      </c>
      <c r="D200" s="205" t="s">
        <v>67</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322">
        <f t="shared" ref="AD200:AD201" ca="1" si="30">INDIRECT(BP200&amp;BQ200&amp;BS200)</f>
        <v>1</v>
      </c>
      <c r="AE200" s="323"/>
      <c r="AF200" s="323"/>
      <c r="AG200" s="324"/>
      <c r="AH200" s="328">
        <f t="shared" ca="1" si="27"/>
        <v>30.562595032944749</v>
      </c>
      <c r="AI200" s="329"/>
      <c r="AJ200" s="329"/>
      <c r="AK200" s="330"/>
      <c r="AL200" s="319">
        <f t="shared" ca="1" si="28"/>
        <v>30.562595032944749</v>
      </c>
      <c r="AM200" s="320"/>
      <c r="AN200" s="320"/>
      <c r="AO200" s="321"/>
      <c r="AP200" s="322">
        <v>0.6943740496705525</v>
      </c>
      <c r="AQ200" s="323"/>
      <c r="AR200" s="323"/>
      <c r="AS200" s="324"/>
      <c r="AT200" s="322">
        <v>0.6943740496705525</v>
      </c>
      <c r="AU200" s="323"/>
      <c r="AV200" s="323"/>
      <c r="AW200" s="324"/>
      <c r="AX200" s="322">
        <v>0.6943740496705525</v>
      </c>
      <c r="AY200" s="323"/>
      <c r="AZ200" s="323"/>
      <c r="BA200" s="324"/>
      <c r="BB200" s="322">
        <f t="shared" ca="1" si="29"/>
        <v>1</v>
      </c>
      <c r="BC200" s="323"/>
      <c r="BD200" s="323"/>
      <c r="BE200" s="324"/>
      <c r="BF200" s="40"/>
      <c r="BG200" s="41"/>
      <c r="BH200" s="41"/>
      <c r="BI200" s="41"/>
      <c r="BJ200" s="41"/>
      <c r="BK200" s="41"/>
      <c r="BL200" s="41"/>
      <c r="BM200" s="42"/>
      <c r="BP200" s="16" t="s">
        <v>467</v>
      </c>
      <c r="BQ200" s="16" t="s">
        <v>447</v>
      </c>
      <c r="BS200" s="16">
        <v>2</v>
      </c>
      <c r="BT200" s="16" t="str" cm="1">
        <f t="array" aca="1" ref="BT200" ca="1">INDIRECT(BP200&amp;BQ200&amp;4,TRUE)</f>
        <v>授業の中で、住んでいる地域のことについて学ぶ</v>
      </c>
      <c r="BX200" s="33"/>
      <c r="CJ200" s="33"/>
    </row>
    <row r="201" spans="1:88" outlineLevel="1">
      <c r="B201" s="221" t="s">
        <v>69</v>
      </c>
      <c r="C201" s="109">
        <v>4</v>
      </c>
      <c r="D201" s="206" t="s">
        <v>68</v>
      </c>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322">
        <f t="shared" ca="1" si="30"/>
        <v>0.78260869565217395</v>
      </c>
      <c r="AE201" s="323"/>
      <c r="AF201" s="323"/>
      <c r="AG201" s="324"/>
      <c r="AH201" s="328">
        <f t="shared" ca="1" si="27"/>
        <v>17.946627294563566</v>
      </c>
      <c r="AI201" s="329"/>
      <c r="AJ201" s="329"/>
      <c r="AK201" s="330"/>
      <c r="AL201" s="319">
        <f t="shared" ca="1" si="28"/>
        <v>17.946627294563566</v>
      </c>
      <c r="AM201" s="320"/>
      <c r="AN201" s="320"/>
      <c r="AO201" s="321"/>
      <c r="AP201" s="322">
        <v>0.60314242270653828</v>
      </c>
      <c r="AQ201" s="323"/>
      <c r="AR201" s="323"/>
      <c r="AS201" s="324"/>
      <c r="AT201" s="322">
        <v>0.60314242270653828</v>
      </c>
      <c r="AU201" s="323"/>
      <c r="AV201" s="323"/>
      <c r="AW201" s="324"/>
      <c r="AX201" s="322">
        <v>0.60314242270653828</v>
      </c>
      <c r="AY201" s="323"/>
      <c r="AZ201" s="323"/>
      <c r="BA201" s="324"/>
      <c r="BB201" s="322">
        <f t="shared" ca="1" si="29"/>
        <v>0.78260869565217395</v>
      </c>
      <c r="BC201" s="323"/>
      <c r="BD201" s="323"/>
      <c r="BE201" s="324"/>
      <c r="BF201" s="40"/>
      <c r="BG201" s="41"/>
      <c r="BH201" s="41"/>
      <c r="BI201" s="41"/>
      <c r="BJ201" s="41"/>
      <c r="BK201" s="41"/>
      <c r="BL201" s="41"/>
      <c r="BM201" s="42"/>
      <c r="BP201" s="16" t="s">
        <v>467</v>
      </c>
      <c r="BQ201" s="16" t="s">
        <v>448</v>
      </c>
      <c r="BS201" s="16">
        <v>2</v>
      </c>
      <c r="BT201" s="16" t="str" cm="1">
        <f t="array" aca="1" ref="BT201" ca="1">INDIRECT(BP201&amp;BQ201&amp;4,TRUE)</f>
        <v>授業や学校行事の中で、地域の人と一緒に活動する</v>
      </c>
      <c r="BX201" s="33"/>
      <c r="CJ201" s="33"/>
    </row>
    <row r="202" spans="1:88" outlineLevel="1">
      <c r="B202" s="226" t="s">
        <v>376</v>
      </c>
      <c r="C202" s="104"/>
      <c r="D202" s="207"/>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6"/>
      <c r="AA202" s="106"/>
      <c r="AB202" s="106"/>
      <c r="AC202" s="104"/>
      <c r="AD202" s="325">
        <f ca="1">AVERAGE(AD203:AD207)</f>
        <v>0.67391304347826098</v>
      </c>
      <c r="AE202" s="326"/>
      <c r="AF202" s="326"/>
      <c r="AG202" s="327"/>
      <c r="AH202" s="316">
        <f t="shared" ca="1" si="27"/>
        <v>12.55095969501312</v>
      </c>
      <c r="AI202" s="317"/>
      <c r="AJ202" s="317"/>
      <c r="AK202" s="318"/>
      <c r="AL202" s="316">
        <f t="shared" ca="1" si="28"/>
        <v>12.55095969501312</v>
      </c>
      <c r="AM202" s="317"/>
      <c r="AN202" s="317"/>
      <c r="AO202" s="318"/>
      <c r="AP202" s="325">
        <v>0.54840344652812978</v>
      </c>
      <c r="AQ202" s="326"/>
      <c r="AR202" s="326"/>
      <c r="AS202" s="327"/>
      <c r="AT202" s="325">
        <v>0.54840344652812978</v>
      </c>
      <c r="AU202" s="326"/>
      <c r="AV202" s="326"/>
      <c r="AW202" s="327"/>
      <c r="AX202" s="325">
        <v>0.54840344652812978</v>
      </c>
      <c r="AY202" s="326"/>
      <c r="AZ202" s="326"/>
      <c r="BA202" s="327"/>
      <c r="BB202" s="325">
        <f t="shared" ca="1" si="29"/>
        <v>0.67391304347826098</v>
      </c>
      <c r="BC202" s="326"/>
      <c r="BD202" s="326"/>
      <c r="BE202" s="327"/>
      <c r="BF202" s="230" t="str">
        <f>B202</f>
        <v>地域における大人との関わり</v>
      </c>
      <c r="BG202" s="41"/>
      <c r="BH202" s="41"/>
      <c r="BI202" s="41"/>
      <c r="BJ202" s="41"/>
      <c r="BK202" s="41"/>
      <c r="BL202" s="41"/>
      <c r="BM202" s="42"/>
      <c r="BQ202" s="16" t="s">
        <v>415</v>
      </c>
    </row>
    <row r="203" spans="1:88" outlineLevel="1">
      <c r="B203" s="222" t="s">
        <v>69</v>
      </c>
      <c r="C203" s="116">
        <v>5</v>
      </c>
      <c r="D203" s="206" t="s">
        <v>70</v>
      </c>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322">
        <f t="shared" ref="AD203:AD207" ca="1" si="31">INDIRECT(BP203&amp;BQ203&amp;BS203)</f>
        <v>0.93478260869565222</v>
      </c>
      <c r="AE203" s="323"/>
      <c r="AF203" s="323"/>
      <c r="AG203" s="324"/>
      <c r="AH203" s="328">
        <f t="shared" ca="1" si="27"/>
        <v>21.861433702814082</v>
      </c>
      <c r="AI203" s="329"/>
      <c r="AJ203" s="329"/>
      <c r="AK203" s="330"/>
      <c r="AL203" s="319">
        <f t="shared" ca="1" si="28"/>
        <v>21.861433702814082</v>
      </c>
      <c r="AM203" s="320"/>
      <c r="AN203" s="320"/>
      <c r="AO203" s="321"/>
      <c r="AP203" s="322">
        <v>0.7161682716675114</v>
      </c>
      <c r="AQ203" s="323"/>
      <c r="AR203" s="323"/>
      <c r="AS203" s="324"/>
      <c r="AT203" s="322">
        <v>0.7161682716675114</v>
      </c>
      <c r="AU203" s="323"/>
      <c r="AV203" s="323"/>
      <c r="AW203" s="324"/>
      <c r="AX203" s="322">
        <v>0.7161682716675114</v>
      </c>
      <c r="AY203" s="323"/>
      <c r="AZ203" s="323"/>
      <c r="BA203" s="324"/>
      <c r="BB203" s="322">
        <f t="shared" ca="1" si="29"/>
        <v>0.93478260869565222</v>
      </c>
      <c r="BC203" s="323"/>
      <c r="BD203" s="323"/>
      <c r="BE203" s="324"/>
      <c r="BF203" s="40"/>
      <c r="BG203" s="41"/>
      <c r="BH203" s="41"/>
      <c r="BI203" s="41"/>
      <c r="BJ203" s="41"/>
      <c r="BK203" s="41"/>
      <c r="BL203" s="41"/>
      <c r="BM203" s="42"/>
      <c r="BP203" s="16" t="s">
        <v>467</v>
      </c>
      <c r="BQ203" s="16" t="s">
        <v>412</v>
      </c>
      <c r="BS203" s="16">
        <v>2</v>
      </c>
      <c r="BT203" s="16" t="str" cm="1">
        <f t="array" aca="1" ref="BT203" ca="1">INDIRECT(BP203&amp;BQ203&amp;4,TRUE)</f>
        <v>学校の中で、先生以外の大人を見かける</v>
      </c>
      <c r="BX203" s="33"/>
      <c r="CJ203" s="33"/>
    </row>
    <row r="204" spans="1:88" outlineLevel="1">
      <c r="B204" s="215" t="s">
        <v>69</v>
      </c>
      <c r="C204" s="112">
        <v>6</v>
      </c>
      <c r="D204" s="205" t="s">
        <v>71</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322">
        <f t="shared" ca="1" si="31"/>
        <v>0.58695652173913049</v>
      </c>
      <c r="AE204" s="323"/>
      <c r="AF204" s="323"/>
      <c r="AG204" s="324"/>
      <c r="AH204" s="328">
        <f t="shared" ca="1" si="27"/>
        <v>6.9470459904361075</v>
      </c>
      <c r="AI204" s="329"/>
      <c r="AJ204" s="329"/>
      <c r="AK204" s="330"/>
      <c r="AL204" s="319">
        <f t="shared" ca="1" si="28"/>
        <v>6.9470459904361075</v>
      </c>
      <c r="AM204" s="320"/>
      <c r="AN204" s="320"/>
      <c r="AO204" s="321"/>
      <c r="AP204" s="322">
        <v>0.51748606183476942</v>
      </c>
      <c r="AQ204" s="323"/>
      <c r="AR204" s="323"/>
      <c r="AS204" s="324"/>
      <c r="AT204" s="322">
        <v>0.51748606183476942</v>
      </c>
      <c r="AU204" s="323"/>
      <c r="AV204" s="323"/>
      <c r="AW204" s="324"/>
      <c r="AX204" s="322">
        <v>0.51748606183476942</v>
      </c>
      <c r="AY204" s="323"/>
      <c r="AZ204" s="323"/>
      <c r="BA204" s="324"/>
      <c r="BB204" s="322">
        <f t="shared" ca="1" si="29"/>
        <v>0.58695652173913049</v>
      </c>
      <c r="BC204" s="323"/>
      <c r="BD204" s="323"/>
      <c r="BE204" s="324"/>
      <c r="BF204" s="40"/>
      <c r="BG204" s="41"/>
      <c r="BH204" s="41"/>
      <c r="BI204" s="41"/>
      <c r="BJ204" s="41"/>
      <c r="BK204" s="41"/>
      <c r="BL204" s="41"/>
      <c r="BM204" s="42"/>
      <c r="BP204" s="16" t="s">
        <v>467</v>
      </c>
      <c r="BQ204" s="16" t="s">
        <v>413</v>
      </c>
      <c r="BS204" s="16">
        <v>2</v>
      </c>
      <c r="BT204" s="16" t="str" cm="1">
        <f t="array" aca="1" ref="BT204" ca="1">INDIRECT(BP204&amp;BQ204&amp;4,TRUE)</f>
        <v>地域の人に褒めてもらう</v>
      </c>
      <c r="BX204" s="33"/>
      <c r="CJ204" s="33"/>
    </row>
    <row r="205" spans="1:88" outlineLevel="1">
      <c r="B205" s="217" t="s">
        <v>69</v>
      </c>
      <c r="C205" s="46">
        <v>7</v>
      </c>
      <c r="D205" s="206" t="s">
        <v>72</v>
      </c>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22">
        <f t="shared" ca="1" si="31"/>
        <v>0.91304347826086951</v>
      </c>
      <c r="AE205" s="323"/>
      <c r="AF205" s="323"/>
      <c r="AG205" s="324"/>
      <c r="AH205" s="328">
        <f t="shared" ca="1" si="27"/>
        <v>20.54915269177372</v>
      </c>
      <c r="AI205" s="329"/>
      <c r="AJ205" s="329"/>
      <c r="AK205" s="330"/>
      <c r="AL205" s="319">
        <f t="shared" ca="1" si="28"/>
        <v>20.54915269177372</v>
      </c>
      <c r="AM205" s="320"/>
      <c r="AN205" s="320"/>
      <c r="AO205" s="321"/>
      <c r="AP205" s="322">
        <v>0.70755195134313231</v>
      </c>
      <c r="AQ205" s="323"/>
      <c r="AR205" s="323"/>
      <c r="AS205" s="324"/>
      <c r="AT205" s="322">
        <v>0.70755195134313231</v>
      </c>
      <c r="AU205" s="323"/>
      <c r="AV205" s="323"/>
      <c r="AW205" s="324"/>
      <c r="AX205" s="322">
        <v>0.70755195134313231</v>
      </c>
      <c r="AY205" s="323"/>
      <c r="AZ205" s="323"/>
      <c r="BA205" s="324"/>
      <c r="BB205" s="322">
        <f t="shared" ca="1" si="29"/>
        <v>0.91304347826086951</v>
      </c>
      <c r="BC205" s="323"/>
      <c r="BD205" s="323"/>
      <c r="BE205" s="324"/>
      <c r="BF205" s="40"/>
      <c r="BG205" s="41"/>
      <c r="BH205" s="41"/>
      <c r="BI205" s="41"/>
      <c r="BJ205" s="41"/>
      <c r="BK205" s="41"/>
      <c r="BL205" s="41"/>
      <c r="BM205" s="42"/>
      <c r="BP205" s="16" t="s">
        <v>467</v>
      </c>
      <c r="BQ205" s="16" t="s">
        <v>414</v>
      </c>
      <c r="BS205" s="16">
        <v>2</v>
      </c>
      <c r="BT205" s="16" t="str" cm="1">
        <f t="array" aca="1" ref="BT205" ca="1">INDIRECT(BP205&amp;BQ205&amp;4,TRUE)</f>
        <v>地域のお祭りなど地域の行事やイベントに参加する</v>
      </c>
      <c r="BX205" s="33"/>
      <c r="CJ205" s="33"/>
    </row>
    <row r="206" spans="1:88" outlineLevel="1">
      <c r="B206" s="215" t="s">
        <v>69</v>
      </c>
      <c r="C206" s="112">
        <v>8</v>
      </c>
      <c r="D206" s="205" t="s">
        <v>74</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322">
        <f t="shared" ca="1" si="31"/>
        <v>0.52173913043478259</v>
      </c>
      <c r="AE206" s="323"/>
      <c r="AF206" s="323"/>
      <c r="AG206" s="324"/>
      <c r="AH206" s="328">
        <f t="shared" ca="1" si="27"/>
        <v>11.525154807289711</v>
      </c>
      <c r="AI206" s="329"/>
      <c r="AJ206" s="329"/>
      <c r="AK206" s="330"/>
      <c r="AL206" s="319">
        <f t="shared" ca="1" si="28"/>
        <v>11.525154807289711</v>
      </c>
      <c r="AM206" s="320"/>
      <c r="AN206" s="320"/>
      <c r="AO206" s="321"/>
      <c r="AP206" s="322">
        <v>0.40648758236188548</v>
      </c>
      <c r="AQ206" s="323"/>
      <c r="AR206" s="323"/>
      <c r="AS206" s="324"/>
      <c r="AT206" s="322">
        <v>0.40648758236188548</v>
      </c>
      <c r="AU206" s="323"/>
      <c r="AV206" s="323"/>
      <c r="AW206" s="324"/>
      <c r="AX206" s="322">
        <v>0.40648758236188548</v>
      </c>
      <c r="AY206" s="323"/>
      <c r="AZ206" s="323"/>
      <c r="BA206" s="324"/>
      <c r="BB206" s="322">
        <f t="shared" ca="1" si="29"/>
        <v>0.52173913043478259</v>
      </c>
      <c r="BC206" s="323"/>
      <c r="BD206" s="323"/>
      <c r="BE206" s="324"/>
      <c r="BF206" s="40"/>
      <c r="BG206" s="41"/>
      <c r="BH206" s="41"/>
      <c r="BI206" s="41"/>
      <c r="BJ206" s="41"/>
      <c r="BK206" s="41"/>
      <c r="BL206" s="41"/>
      <c r="BM206" s="42"/>
      <c r="BP206" s="16" t="s">
        <v>467</v>
      </c>
      <c r="BQ206" s="16" t="s">
        <v>416</v>
      </c>
      <c r="BS206" s="16">
        <v>2</v>
      </c>
      <c r="BT206" s="16" t="str" cm="1">
        <f t="array" aca="1" ref="BT206" ca="1">INDIRECT(BP206&amp;BQ206&amp;4,TRUE)</f>
        <v>地域の人と一緒に、地域の行事の企画や準備に取り組む</v>
      </c>
      <c r="BX206" s="33"/>
      <c r="CJ206" s="33"/>
    </row>
    <row r="207" spans="1:88" outlineLevel="1">
      <c r="B207" s="221" t="s">
        <v>69</v>
      </c>
      <c r="C207" s="109">
        <v>9</v>
      </c>
      <c r="D207" s="206" t="s">
        <v>75</v>
      </c>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22">
        <f t="shared" ca="1" si="31"/>
        <v>0.41304347826086957</v>
      </c>
      <c r="AE207" s="323"/>
      <c r="AF207" s="323"/>
      <c r="AG207" s="324"/>
      <c r="AH207" s="328">
        <f t="shared" ca="1" si="27"/>
        <v>1.8720112827519342</v>
      </c>
      <c r="AI207" s="329"/>
      <c r="AJ207" s="329"/>
      <c r="AK207" s="330"/>
      <c r="AL207" s="319">
        <f t="shared" ca="1" si="28"/>
        <v>1.8720112827519342</v>
      </c>
      <c r="AM207" s="320"/>
      <c r="AN207" s="320"/>
      <c r="AO207" s="321"/>
      <c r="AP207" s="322">
        <v>0.39432336543335023</v>
      </c>
      <c r="AQ207" s="323"/>
      <c r="AR207" s="323"/>
      <c r="AS207" s="324"/>
      <c r="AT207" s="322">
        <v>0.39432336543335023</v>
      </c>
      <c r="AU207" s="323"/>
      <c r="AV207" s="323"/>
      <c r="AW207" s="324"/>
      <c r="AX207" s="322">
        <v>0.39432336543335023</v>
      </c>
      <c r="AY207" s="323"/>
      <c r="AZ207" s="323"/>
      <c r="BA207" s="324"/>
      <c r="BB207" s="322">
        <f t="shared" ca="1" si="29"/>
        <v>0.41304347826086957</v>
      </c>
      <c r="BC207" s="323"/>
      <c r="BD207" s="323"/>
      <c r="BE207" s="324"/>
      <c r="BF207" s="40"/>
      <c r="BG207" s="41"/>
      <c r="BH207" s="41"/>
      <c r="BI207" s="41"/>
      <c r="BJ207" s="41"/>
      <c r="BK207" s="41"/>
      <c r="BL207" s="41"/>
      <c r="BM207" s="42"/>
      <c r="BP207" s="16" t="s">
        <v>467</v>
      </c>
      <c r="BQ207" s="16" t="s">
        <v>417</v>
      </c>
      <c r="BS207" s="16">
        <v>2</v>
      </c>
      <c r="BT207" s="16" t="str" cm="1">
        <f t="array" aca="1" ref="BT207" ca="1">INDIRECT(BP207&amp;BQ207&amp;4,TRUE)</f>
        <v>学校や家の近所で、地域の人のお手伝いをする</v>
      </c>
      <c r="BX207" s="33"/>
      <c r="CJ207" s="33"/>
    </row>
    <row r="208" spans="1:88" outlineLevel="1">
      <c r="B208" s="226" t="s">
        <v>377</v>
      </c>
      <c r="C208" s="104"/>
      <c r="D208" s="207"/>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6"/>
      <c r="AA208" s="106"/>
      <c r="AB208" s="106"/>
      <c r="AC208" s="104"/>
      <c r="AD208" s="325">
        <f ca="1">AVERAGE(AD209:AD210)</f>
        <v>0.56521739130434778</v>
      </c>
      <c r="AE208" s="326"/>
      <c r="AF208" s="326"/>
      <c r="AG208" s="327"/>
      <c r="AH208" s="316">
        <f t="shared" ca="1" si="27"/>
        <v>6.0402388770135929</v>
      </c>
      <c r="AI208" s="317"/>
      <c r="AJ208" s="317"/>
      <c r="AK208" s="318"/>
      <c r="AL208" s="316">
        <f t="shared" ca="1" si="28"/>
        <v>6.0402388770135929</v>
      </c>
      <c r="AM208" s="317"/>
      <c r="AN208" s="317"/>
      <c r="AO208" s="318"/>
      <c r="AP208" s="325">
        <v>0.50481500253421185</v>
      </c>
      <c r="AQ208" s="326"/>
      <c r="AR208" s="326"/>
      <c r="AS208" s="327"/>
      <c r="AT208" s="325">
        <v>0.50481500253421185</v>
      </c>
      <c r="AU208" s="326"/>
      <c r="AV208" s="326"/>
      <c r="AW208" s="327"/>
      <c r="AX208" s="325">
        <v>0.50481500253421185</v>
      </c>
      <c r="AY208" s="326"/>
      <c r="AZ208" s="326"/>
      <c r="BA208" s="327"/>
      <c r="BB208" s="325">
        <f t="shared" ca="1" si="29"/>
        <v>0.56521739130434778</v>
      </c>
      <c r="BC208" s="326"/>
      <c r="BD208" s="326"/>
      <c r="BE208" s="327"/>
      <c r="BF208" s="230" t="str">
        <f>B208</f>
        <v>地域における異年齢の関わり</v>
      </c>
      <c r="BG208" s="41"/>
      <c r="BH208" s="41"/>
      <c r="BI208" s="41"/>
      <c r="BJ208" s="41"/>
      <c r="BK208" s="41"/>
      <c r="BL208" s="41"/>
      <c r="BM208" s="42"/>
      <c r="BQ208" s="16" t="s">
        <v>415</v>
      </c>
    </row>
    <row r="209" spans="1:122" outlineLevel="1">
      <c r="B209" s="222" t="s">
        <v>69</v>
      </c>
      <c r="C209" s="116">
        <v>10</v>
      </c>
      <c r="D209" s="206" t="s">
        <v>73</v>
      </c>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22">
        <f t="shared" ref="AD209:AD210" ca="1" si="32">INDIRECT(BP209&amp;BQ209&amp;BS209)</f>
        <v>0.39130434782608697</v>
      </c>
      <c r="AE209" s="323"/>
      <c r="AF209" s="323"/>
      <c r="AG209" s="324"/>
      <c r="AH209" s="328">
        <f t="shared" ca="1" si="27"/>
        <v>-6.1305890389827864</v>
      </c>
      <c r="AI209" s="329"/>
      <c r="AJ209" s="329"/>
      <c r="AK209" s="330"/>
      <c r="AL209" s="319">
        <f t="shared" ca="1" si="28"/>
        <v>-6.1305890389827864</v>
      </c>
      <c r="AM209" s="320"/>
      <c r="AN209" s="320"/>
      <c r="AO209" s="321"/>
      <c r="AP209" s="322">
        <v>0.45261023821591484</v>
      </c>
      <c r="AQ209" s="323"/>
      <c r="AR209" s="323"/>
      <c r="AS209" s="324"/>
      <c r="AT209" s="322">
        <v>0.45261023821591484</v>
      </c>
      <c r="AU209" s="323"/>
      <c r="AV209" s="323"/>
      <c r="AW209" s="324"/>
      <c r="AX209" s="322">
        <v>0.45261023821591484</v>
      </c>
      <c r="AY209" s="323"/>
      <c r="AZ209" s="323"/>
      <c r="BA209" s="324"/>
      <c r="BB209" s="322">
        <f t="shared" ca="1" si="29"/>
        <v>0.39130434782608697</v>
      </c>
      <c r="BC209" s="323"/>
      <c r="BD209" s="323"/>
      <c r="BE209" s="324"/>
      <c r="BF209" s="40"/>
      <c r="BG209" s="41"/>
      <c r="BH209" s="41"/>
      <c r="BI209" s="41"/>
      <c r="BJ209" s="41"/>
      <c r="BK209" s="41"/>
      <c r="BL209" s="41"/>
      <c r="BM209" s="42"/>
      <c r="BP209" s="16" t="s">
        <v>467</v>
      </c>
      <c r="BQ209" s="16" t="s">
        <v>418</v>
      </c>
      <c r="BS209" s="16">
        <v>2</v>
      </c>
      <c r="BT209" s="16" t="str" cm="1">
        <f t="array" aca="1" ref="BT209" ca="1">INDIRECT(BP209&amp;BQ209&amp;4,TRUE)</f>
        <v>地域のほかの学校の子どもと交流する</v>
      </c>
      <c r="BX209" s="33"/>
      <c r="CJ209" s="33"/>
    </row>
    <row r="210" spans="1:122" outlineLevel="1">
      <c r="B210" s="215" t="s">
        <v>69</v>
      </c>
      <c r="C210" s="112">
        <v>11</v>
      </c>
      <c r="D210" s="205" t="s">
        <v>293</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322">
        <f t="shared" ca="1" si="32"/>
        <v>0.73913043478260865</v>
      </c>
      <c r="AE210" s="323"/>
      <c r="AF210" s="323"/>
      <c r="AG210" s="324"/>
      <c r="AH210" s="328">
        <f t="shared" ca="1" si="27"/>
        <v>18.211066793009977</v>
      </c>
      <c r="AI210" s="329"/>
      <c r="AJ210" s="329"/>
      <c r="AK210" s="330"/>
      <c r="AL210" s="319">
        <f t="shared" ca="1" si="28"/>
        <v>18.211066793009977</v>
      </c>
      <c r="AM210" s="320"/>
      <c r="AN210" s="320"/>
      <c r="AO210" s="321"/>
      <c r="AP210" s="322">
        <v>0.55701976685250887</v>
      </c>
      <c r="AQ210" s="323"/>
      <c r="AR210" s="323"/>
      <c r="AS210" s="324"/>
      <c r="AT210" s="322">
        <v>0.55701976685250887</v>
      </c>
      <c r="AU210" s="323"/>
      <c r="AV210" s="323"/>
      <c r="AW210" s="324"/>
      <c r="AX210" s="322">
        <v>0.55701976685250887</v>
      </c>
      <c r="AY210" s="323"/>
      <c r="AZ210" s="323"/>
      <c r="BA210" s="324"/>
      <c r="BB210" s="322">
        <f t="shared" ca="1" si="29"/>
        <v>0.73913043478260865</v>
      </c>
      <c r="BC210" s="323"/>
      <c r="BD210" s="323"/>
      <c r="BE210" s="324"/>
      <c r="BF210" s="40"/>
      <c r="BG210" s="41"/>
      <c r="BH210" s="41"/>
      <c r="BI210" s="41"/>
      <c r="BJ210" s="41"/>
      <c r="BK210" s="41"/>
      <c r="BL210" s="41"/>
      <c r="BM210" s="42"/>
      <c r="BP210" s="16" t="s">
        <v>467</v>
      </c>
      <c r="BQ210" s="16" t="s">
        <v>419</v>
      </c>
      <c r="BS210" s="16">
        <v>2</v>
      </c>
      <c r="BT210" s="16" t="str" cm="1">
        <f t="array" aca="1" ref="BT210" ca="1">INDIRECT(BP210&amp;BQ210&amp;4,TRUE)</f>
        <v>地域の、違う学年の人と交流する</v>
      </c>
      <c r="BX210" s="33"/>
      <c r="CJ210" s="33"/>
    </row>
    <row r="211" spans="1:122" outlineLevel="1">
      <c r="B211" s="225" t="s">
        <v>66</v>
      </c>
      <c r="C211" s="10"/>
      <c r="D211" s="210"/>
      <c r="E211" s="10"/>
      <c r="F211" s="10"/>
      <c r="G211" s="10"/>
      <c r="H211" s="10"/>
      <c r="I211" s="10"/>
      <c r="J211" s="10"/>
      <c r="K211" s="10"/>
      <c r="L211" s="10"/>
      <c r="M211" s="10"/>
      <c r="N211" s="10"/>
      <c r="O211" s="10"/>
      <c r="P211" s="10"/>
      <c r="Q211" s="10"/>
      <c r="R211" s="10"/>
      <c r="S211" s="10"/>
      <c r="T211" s="10"/>
      <c r="U211" s="10"/>
      <c r="V211" s="10"/>
      <c r="W211" s="10"/>
      <c r="X211" s="10"/>
      <c r="Y211" s="10"/>
      <c r="Z211" s="44"/>
      <c r="AA211" s="44"/>
      <c r="AB211" s="44"/>
      <c r="AC211" s="10"/>
      <c r="AD211" s="325">
        <f ca="1">AVERAGE(AD212:AD215)</f>
        <v>0.73913043478260876</v>
      </c>
      <c r="AE211" s="326"/>
      <c r="AF211" s="326"/>
      <c r="AG211" s="327"/>
      <c r="AH211" s="316">
        <f t="shared" ca="1" si="27"/>
        <v>8.8598250291985323</v>
      </c>
      <c r="AI211" s="317"/>
      <c r="AJ211" s="317"/>
      <c r="AK211" s="318"/>
      <c r="AL211" s="316">
        <f t="shared" ca="1" si="28"/>
        <v>8.8598250291985323</v>
      </c>
      <c r="AM211" s="317"/>
      <c r="AN211" s="317"/>
      <c r="AO211" s="318"/>
      <c r="AP211" s="325">
        <v>0.65053218449062344</v>
      </c>
      <c r="AQ211" s="326"/>
      <c r="AR211" s="326"/>
      <c r="AS211" s="327"/>
      <c r="AT211" s="325">
        <v>0.65053218449062344</v>
      </c>
      <c r="AU211" s="326"/>
      <c r="AV211" s="326"/>
      <c r="AW211" s="327"/>
      <c r="AX211" s="325">
        <v>0.65053218449062344</v>
      </c>
      <c r="AY211" s="326"/>
      <c r="AZ211" s="326"/>
      <c r="BA211" s="327"/>
      <c r="BB211" s="325">
        <f t="shared" ca="1" si="29"/>
        <v>0.73913043478260876</v>
      </c>
      <c r="BC211" s="326"/>
      <c r="BD211" s="326"/>
      <c r="BE211" s="327"/>
      <c r="BF211" s="230" t="str">
        <f>B211</f>
        <v>保護者との関わり</v>
      </c>
      <c r="BG211" s="41"/>
      <c r="BH211" s="41"/>
      <c r="BI211" s="41"/>
      <c r="BJ211" s="41"/>
      <c r="BK211" s="41"/>
      <c r="BL211" s="41"/>
      <c r="BM211" s="42"/>
      <c r="BQ211" s="16" t="s">
        <v>415</v>
      </c>
    </row>
    <row r="212" spans="1:122" outlineLevel="1">
      <c r="B212" s="215" t="s">
        <v>69</v>
      </c>
      <c r="C212" s="112">
        <v>12</v>
      </c>
      <c r="D212" s="205" t="s">
        <v>76</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322">
        <f t="shared" ref="AD212:AD215" ca="1" si="33">INDIRECT(BP212&amp;BQ212&amp;BS212)</f>
        <v>0.95652173913043481</v>
      </c>
      <c r="AE212" s="323"/>
      <c r="AF212" s="323"/>
      <c r="AG212" s="324"/>
      <c r="AH212" s="328">
        <f t="shared" ca="1" si="27"/>
        <v>12.884814561801717</v>
      </c>
      <c r="AI212" s="329"/>
      <c r="AJ212" s="329"/>
      <c r="AK212" s="330"/>
      <c r="AL212" s="319">
        <f t="shared" ca="1" si="28"/>
        <v>12.884814561801717</v>
      </c>
      <c r="AM212" s="320"/>
      <c r="AN212" s="320"/>
      <c r="AO212" s="321"/>
      <c r="AP212" s="322">
        <v>0.82767359351241765</v>
      </c>
      <c r="AQ212" s="323"/>
      <c r="AR212" s="323"/>
      <c r="AS212" s="324"/>
      <c r="AT212" s="322">
        <v>0.82767359351241765</v>
      </c>
      <c r="AU212" s="323"/>
      <c r="AV212" s="323"/>
      <c r="AW212" s="324"/>
      <c r="AX212" s="322">
        <v>0.82767359351241765</v>
      </c>
      <c r="AY212" s="323"/>
      <c r="AZ212" s="323"/>
      <c r="BA212" s="324"/>
      <c r="BB212" s="322">
        <f t="shared" ca="1" si="29"/>
        <v>0.95652173913043481</v>
      </c>
      <c r="BC212" s="323"/>
      <c r="BD212" s="323"/>
      <c r="BE212" s="324"/>
      <c r="BF212" s="40"/>
      <c r="BG212" s="41"/>
      <c r="BH212" s="41"/>
      <c r="BI212" s="41"/>
      <c r="BJ212" s="41"/>
      <c r="BK212" s="41"/>
      <c r="BL212" s="41"/>
      <c r="BM212" s="42"/>
      <c r="BP212" s="16" t="s">
        <v>467</v>
      </c>
      <c r="BQ212" s="16" t="s">
        <v>420</v>
      </c>
      <c r="BS212" s="16">
        <v>2</v>
      </c>
      <c r="BT212" s="16" t="str" cm="1">
        <f t="array" aca="1" ref="BT212" ca="1">INDIRECT(BP212&amp;BQ212&amp;4,TRUE)</f>
        <v>自分の親が、授業参観や学校行事で学校に来る</v>
      </c>
      <c r="BX212" s="33"/>
      <c r="CJ212" s="33"/>
    </row>
    <row r="213" spans="1:122" outlineLevel="1">
      <c r="B213" s="217" t="s">
        <v>69</v>
      </c>
      <c r="C213" s="46">
        <v>13</v>
      </c>
      <c r="D213" s="206" t="s">
        <v>77</v>
      </c>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322">
        <f t="shared" ca="1" si="33"/>
        <v>0.67391304347826086</v>
      </c>
      <c r="AE213" s="323"/>
      <c r="AF213" s="323"/>
      <c r="AG213" s="324"/>
      <c r="AH213" s="328">
        <f t="shared" ca="1" si="27"/>
        <v>11.081116816148439</v>
      </c>
      <c r="AI213" s="329"/>
      <c r="AJ213" s="329"/>
      <c r="AK213" s="330"/>
      <c r="AL213" s="319">
        <f t="shared" ca="1" si="28"/>
        <v>11.081116816148439</v>
      </c>
      <c r="AM213" s="320"/>
      <c r="AN213" s="320"/>
      <c r="AO213" s="321"/>
      <c r="AP213" s="322">
        <v>0.56310187531677647</v>
      </c>
      <c r="AQ213" s="323"/>
      <c r="AR213" s="323"/>
      <c r="AS213" s="324"/>
      <c r="AT213" s="322">
        <v>0.56310187531677647</v>
      </c>
      <c r="AU213" s="323"/>
      <c r="AV213" s="323"/>
      <c r="AW213" s="324"/>
      <c r="AX213" s="322">
        <v>0.56310187531677647</v>
      </c>
      <c r="AY213" s="323"/>
      <c r="AZ213" s="323"/>
      <c r="BA213" s="324"/>
      <c r="BB213" s="322">
        <f t="shared" ca="1" si="29"/>
        <v>0.67391304347826086</v>
      </c>
      <c r="BC213" s="323"/>
      <c r="BD213" s="323"/>
      <c r="BE213" s="324"/>
      <c r="BF213" s="40"/>
      <c r="BG213" s="41"/>
      <c r="BH213" s="41"/>
      <c r="BI213" s="41"/>
      <c r="BJ213" s="41"/>
      <c r="BK213" s="41"/>
      <c r="BL213" s="41"/>
      <c r="BM213" s="42"/>
      <c r="BP213" s="16" t="s">
        <v>467</v>
      </c>
      <c r="BQ213" s="16" t="s">
        <v>421</v>
      </c>
      <c r="BS213" s="16">
        <v>2</v>
      </c>
      <c r="BT213" s="16" t="str" cm="1">
        <f t="array" aca="1" ref="BT213" ca="1">INDIRECT(BP213&amp;BQ213&amp;4,TRUE)</f>
        <v>自分の親が、家で勉強を教えてくれる</v>
      </c>
      <c r="BX213" s="33"/>
      <c r="CJ213" s="33"/>
    </row>
    <row r="214" spans="1:122" outlineLevel="1">
      <c r="B214" s="215" t="s">
        <v>69</v>
      </c>
      <c r="C214" s="112">
        <v>14</v>
      </c>
      <c r="D214" s="205" t="s">
        <v>294</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322">
        <f t="shared" ca="1" si="33"/>
        <v>0.52173913043478259</v>
      </c>
      <c r="AE214" s="323"/>
      <c r="AF214" s="323"/>
      <c r="AG214" s="324"/>
      <c r="AH214" s="328">
        <f t="shared" ca="1" si="27"/>
        <v>17.455210559950636</v>
      </c>
      <c r="AI214" s="329"/>
      <c r="AJ214" s="329"/>
      <c r="AK214" s="330"/>
      <c r="AL214" s="319">
        <f t="shared" ca="1" si="28"/>
        <v>17.455210559950636</v>
      </c>
      <c r="AM214" s="320"/>
      <c r="AN214" s="320"/>
      <c r="AO214" s="321"/>
      <c r="AP214" s="322">
        <v>0.34718702483527625</v>
      </c>
      <c r="AQ214" s="323"/>
      <c r="AR214" s="323"/>
      <c r="AS214" s="324"/>
      <c r="AT214" s="322">
        <v>0.34718702483527625</v>
      </c>
      <c r="AU214" s="323"/>
      <c r="AV214" s="323"/>
      <c r="AW214" s="324"/>
      <c r="AX214" s="322">
        <v>0.34718702483527625</v>
      </c>
      <c r="AY214" s="323"/>
      <c r="AZ214" s="323"/>
      <c r="BA214" s="324"/>
      <c r="BB214" s="322">
        <f t="shared" ca="1" si="29"/>
        <v>0.52173913043478259</v>
      </c>
      <c r="BC214" s="323"/>
      <c r="BD214" s="323"/>
      <c r="BE214" s="324"/>
      <c r="BF214" s="40"/>
      <c r="BG214" s="41"/>
      <c r="BH214" s="41"/>
      <c r="BI214" s="41"/>
      <c r="BJ214" s="41"/>
      <c r="BK214" s="41"/>
      <c r="BL214" s="41"/>
      <c r="BM214" s="42"/>
      <c r="BP214" s="16" t="s">
        <v>467</v>
      </c>
      <c r="BQ214" s="16" t="s">
        <v>422</v>
      </c>
      <c r="BS214" s="16">
        <v>2</v>
      </c>
      <c r="BT214" s="16" t="str" cm="1">
        <f t="array" aca="1" ref="BT214" ca="1">INDIRECT(BP214&amp;BQ214&amp;4,TRUE)</f>
        <v>自分の親と一緒に、地域の文化や風習に触れたり、学んだりする</v>
      </c>
      <c r="BX214" s="33"/>
      <c r="CJ214" s="33"/>
    </row>
    <row r="215" spans="1:122" outlineLevel="1">
      <c r="B215" s="216" t="s">
        <v>69</v>
      </c>
      <c r="C215" s="47">
        <v>15</v>
      </c>
      <c r="D215" s="219" t="s">
        <v>78</v>
      </c>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322">
        <f t="shared" ca="1" si="33"/>
        <v>0.80434782608695654</v>
      </c>
      <c r="AE215" s="323"/>
      <c r="AF215" s="323"/>
      <c r="AG215" s="324"/>
      <c r="AH215" s="328">
        <f t="shared" ca="1" si="27"/>
        <v>-5.9818418211066815</v>
      </c>
      <c r="AI215" s="329"/>
      <c r="AJ215" s="329"/>
      <c r="AK215" s="330"/>
      <c r="AL215" s="319">
        <f t="shared" ca="1" si="28"/>
        <v>-5.9818418211066815</v>
      </c>
      <c r="AM215" s="320"/>
      <c r="AN215" s="320"/>
      <c r="AO215" s="321"/>
      <c r="AP215" s="322">
        <v>0.86416624429802336</v>
      </c>
      <c r="AQ215" s="323"/>
      <c r="AR215" s="323"/>
      <c r="AS215" s="324"/>
      <c r="AT215" s="322">
        <v>0.86416624429802336</v>
      </c>
      <c r="AU215" s="323"/>
      <c r="AV215" s="323"/>
      <c r="AW215" s="324"/>
      <c r="AX215" s="322">
        <v>0.86416624429802336</v>
      </c>
      <c r="AY215" s="323"/>
      <c r="AZ215" s="323"/>
      <c r="BA215" s="324"/>
      <c r="BB215" s="322">
        <f t="shared" ca="1" si="29"/>
        <v>0.80434782608695654</v>
      </c>
      <c r="BC215" s="323"/>
      <c r="BD215" s="323"/>
      <c r="BE215" s="324"/>
      <c r="BF215" s="97"/>
      <c r="BG215" s="98"/>
      <c r="BH215" s="98"/>
      <c r="BI215" s="98"/>
      <c r="BJ215" s="98"/>
      <c r="BK215" s="98"/>
      <c r="BL215" s="98"/>
      <c r="BM215" s="99"/>
      <c r="BP215" s="16" t="s">
        <v>467</v>
      </c>
      <c r="BQ215" s="16" t="s">
        <v>423</v>
      </c>
      <c r="BS215" s="16">
        <v>2</v>
      </c>
      <c r="BT215" s="16" t="str" cm="1">
        <f t="array" aca="1" ref="BT215" ca="1">INDIRECT(BP215&amp;BQ215&amp;4,TRUE)</f>
        <v>自分の親が、学校での話を聞いてくれる</v>
      </c>
      <c r="BX215" s="33"/>
      <c r="CJ215" s="33"/>
    </row>
    <row r="216" spans="1:122" ht="19.5" outlineLevel="1" thickBot="1">
      <c r="B216" s="243"/>
      <c r="C216" s="12"/>
      <c r="D216" s="209"/>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244"/>
      <c r="AE216" s="244"/>
      <c r="AF216" s="244"/>
      <c r="AG216" s="244"/>
      <c r="AH216" s="245"/>
      <c r="AI216" s="245"/>
      <c r="AJ216" s="245"/>
      <c r="AK216" s="245"/>
      <c r="AL216" s="245"/>
      <c r="AM216" s="245"/>
      <c r="AN216" s="245"/>
      <c r="AO216" s="245"/>
      <c r="AP216" s="244"/>
      <c r="AQ216" s="244"/>
      <c r="AR216" s="244"/>
      <c r="AS216" s="244"/>
      <c r="AT216" s="244"/>
      <c r="AU216" s="244"/>
      <c r="AV216" s="244"/>
      <c r="AW216" s="244"/>
      <c r="AX216" s="244"/>
      <c r="AY216" s="244"/>
      <c r="AZ216" s="244"/>
      <c r="BA216" s="244"/>
      <c r="BB216" s="244"/>
      <c r="BC216" s="244"/>
      <c r="BD216" s="244"/>
      <c r="BE216" s="244"/>
      <c r="BF216" s="43"/>
      <c r="BG216" s="43"/>
      <c r="BH216" s="43"/>
      <c r="BI216" s="43"/>
      <c r="BJ216" s="43"/>
      <c r="BK216" s="43"/>
      <c r="BL216" s="43"/>
      <c r="BM216" s="43"/>
      <c r="BN216" s="16"/>
      <c r="BX216" s="33"/>
      <c r="CJ216" s="33"/>
    </row>
    <row r="217" spans="1:122" ht="18" customHeight="1" thickTop="1" thickBot="1">
      <c r="A217" s="281" t="s">
        <v>138</v>
      </c>
      <c r="B217" s="281"/>
      <c r="C217" s="284" t="s">
        <v>378</v>
      </c>
      <c r="D217" s="284"/>
      <c r="E217" s="284"/>
      <c r="F217" s="284"/>
      <c r="G217" s="284"/>
      <c r="H217" s="284"/>
      <c r="I217" s="284"/>
      <c r="J217" s="284"/>
      <c r="K217" s="284"/>
      <c r="L217" s="284"/>
      <c r="M217" s="284"/>
      <c r="N217" s="284"/>
      <c r="O217" s="284"/>
      <c r="BN217" s="43"/>
      <c r="BO217" s="16"/>
      <c r="BS217"/>
      <c r="BT217"/>
      <c r="BU217"/>
      <c r="BW217" s="16"/>
      <c r="BX217" s="16"/>
      <c r="BY217" s="16"/>
      <c r="CA217"/>
      <c r="CB217"/>
      <c r="CC217"/>
      <c r="CI217" s="16"/>
      <c r="CJ217" s="16"/>
      <c r="CK217" s="16"/>
      <c r="DP217"/>
      <c r="DQ217"/>
      <c r="DR217"/>
    </row>
    <row r="218" spans="1:122" ht="18" customHeight="1" thickTop="1" thickBot="1">
      <c r="A218" s="281"/>
      <c r="B218" s="281"/>
      <c r="C218" s="284"/>
      <c r="D218" s="284"/>
      <c r="E218" s="284"/>
      <c r="F218" s="284"/>
      <c r="G218" s="284"/>
      <c r="H218" s="284"/>
      <c r="I218" s="284"/>
      <c r="J218" s="284"/>
      <c r="K218" s="284"/>
      <c r="L218" s="284"/>
      <c r="M218" s="284"/>
      <c r="N218" s="284"/>
      <c r="O218" s="284"/>
      <c r="BN218" s="43"/>
      <c r="BO218" s="16"/>
      <c r="BS218"/>
      <c r="BT218"/>
      <c r="BU218"/>
      <c r="BW218" s="16"/>
      <c r="BX218" s="16"/>
      <c r="BY218" s="16"/>
      <c r="CA218"/>
      <c r="CB218"/>
      <c r="CC218"/>
      <c r="CI218" s="16"/>
      <c r="CJ218" s="16"/>
      <c r="CK218" s="16"/>
      <c r="DP218"/>
      <c r="DQ218"/>
      <c r="DR218"/>
    </row>
    <row r="219" spans="1:122" ht="18.75" customHeight="1" outlineLevel="1" thickTop="1">
      <c r="Q219" s="13"/>
      <c r="R219" s="13"/>
      <c r="S219" s="13"/>
      <c r="T219" s="13"/>
      <c r="U219" s="13"/>
      <c r="V219" s="13"/>
      <c r="W219" s="13"/>
      <c r="X219" s="13"/>
      <c r="Y219" s="13"/>
      <c r="Z219" s="13"/>
      <c r="AA219" s="13"/>
      <c r="AB219" s="13"/>
      <c r="AC219" s="13"/>
      <c r="AD219" s="304" t="s">
        <v>393</v>
      </c>
      <c r="AE219" s="305"/>
      <c r="AF219" s="305"/>
      <c r="AG219" s="305"/>
      <c r="AH219" s="305"/>
      <c r="AI219" s="305"/>
      <c r="AJ219" s="305"/>
      <c r="AK219" s="305"/>
      <c r="AL219" s="305"/>
      <c r="AM219" s="305"/>
      <c r="AN219" s="305"/>
      <c r="AO219" s="306"/>
      <c r="AP219" s="292" t="s">
        <v>409</v>
      </c>
      <c r="AQ219" s="293"/>
      <c r="AR219" s="293"/>
      <c r="AS219" s="294"/>
      <c r="AT219" s="295" t="s">
        <v>411</v>
      </c>
      <c r="AU219" s="296"/>
      <c r="AV219" s="296"/>
      <c r="AW219" s="296"/>
      <c r="AX219" s="296"/>
      <c r="AY219" s="296"/>
      <c r="AZ219" s="296"/>
      <c r="BA219" s="296"/>
      <c r="BB219" s="296"/>
      <c r="BC219" s="296"/>
      <c r="BD219" s="296"/>
      <c r="BE219" s="296"/>
      <c r="BF219" s="296"/>
      <c r="BG219" s="296"/>
      <c r="BH219" s="296"/>
      <c r="BI219" s="296"/>
      <c r="BJ219" s="296"/>
      <c r="BK219" s="296"/>
      <c r="BL219" s="296"/>
      <c r="BM219" s="297"/>
      <c r="BQ219" s="16" t="s">
        <v>415</v>
      </c>
    </row>
    <row r="220" spans="1:122" ht="18.75" customHeight="1" outlineLevel="1">
      <c r="Q220" s="13"/>
      <c r="R220" s="13"/>
      <c r="S220" s="13"/>
      <c r="T220" s="13"/>
      <c r="U220" s="13"/>
      <c r="V220" s="13"/>
      <c r="W220" s="13"/>
      <c r="X220" s="13"/>
      <c r="Y220" s="13"/>
      <c r="Z220" s="13"/>
      <c r="AA220" s="13"/>
      <c r="AB220" s="13"/>
      <c r="AC220" s="13"/>
      <c r="AD220" s="298" t="s">
        <v>395</v>
      </c>
      <c r="AE220" s="299"/>
      <c r="AF220" s="299"/>
      <c r="AG220" s="300"/>
      <c r="AH220" s="298" t="s">
        <v>396</v>
      </c>
      <c r="AI220" s="299"/>
      <c r="AJ220" s="299"/>
      <c r="AK220" s="300"/>
      <c r="AL220" s="298" t="s">
        <v>408</v>
      </c>
      <c r="AM220" s="299"/>
      <c r="AN220" s="299"/>
      <c r="AO220" s="300"/>
      <c r="AP220" s="301" t="s">
        <v>407</v>
      </c>
      <c r="AQ220" s="302"/>
      <c r="AR220" s="302"/>
      <c r="AS220" s="303"/>
      <c r="AT220" s="307" t="s">
        <v>394</v>
      </c>
      <c r="AU220" s="308"/>
      <c r="AV220" s="308"/>
      <c r="AW220" s="309"/>
      <c r="AX220" s="307" t="s">
        <v>183</v>
      </c>
      <c r="AY220" s="308"/>
      <c r="AZ220" s="308"/>
      <c r="BA220" s="309"/>
      <c r="BB220" s="307" t="s">
        <v>182</v>
      </c>
      <c r="BC220" s="308"/>
      <c r="BD220" s="308"/>
      <c r="BE220" s="309"/>
      <c r="BF220" s="310" t="s">
        <v>397</v>
      </c>
      <c r="BG220" s="311"/>
      <c r="BH220" s="311"/>
      <c r="BI220" s="311"/>
      <c r="BJ220" s="311"/>
      <c r="BK220" s="311"/>
      <c r="BL220" s="311"/>
      <c r="BM220" s="312"/>
      <c r="BQ220" s="16" t="s">
        <v>415</v>
      </c>
      <c r="BV220" s="32"/>
      <c r="BW220" s="32"/>
      <c r="BX220" s="32"/>
    </row>
    <row r="221" spans="1:122" outlineLevel="1">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313" t="s">
        <v>15</v>
      </c>
      <c r="AE221" s="314"/>
      <c r="AF221" s="314"/>
      <c r="AG221" s="315"/>
      <c r="AH221" s="313" t="s">
        <v>16</v>
      </c>
      <c r="AI221" s="314"/>
      <c r="AJ221" s="314"/>
      <c r="AK221" s="315"/>
      <c r="AL221" s="313" t="s">
        <v>16</v>
      </c>
      <c r="AM221" s="314"/>
      <c r="AN221" s="314"/>
      <c r="AO221" s="315"/>
      <c r="AP221" s="313" t="s">
        <v>15</v>
      </c>
      <c r="AQ221" s="314"/>
      <c r="AR221" s="314"/>
      <c r="AS221" s="315"/>
      <c r="AT221" s="313" t="s">
        <v>15</v>
      </c>
      <c r="AU221" s="314"/>
      <c r="AV221" s="314"/>
      <c r="AW221" s="315"/>
      <c r="AX221" s="313" t="s">
        <v>15</v>
      </c>
      <c r="AY221" s="314"/>
      <c r="AZ221" s="314"/>
      <c r="BA221" s="315"/>
      <c r="BB221" s="313" t="s">
        <v>15</v>
      </c>
      <c r="BC221" s="314"/>
      <c r="BD221" s="314"/>
      <c r="BE221" s="315"/>
      <c r="BF221" s="331" t="s">
        <v>410</v>
      </c>
      <c r="BG221" s="332"/>
      <c r="BH221" s="332"/>
      <c r="BI221" s="332"/>
      <c r="BJ221" s="332"/>
      <c r="BK221" s="332"/>
      <c r="BL221" s="332"/>
      <c r="BM221" s="333"/>
      <c r="BQ221" s="16" t="s">
        <v>415</v>
      </c>
      <c r="BV221" s="32"/>
      <c r="BW221" s="32"/>
      <c r="BX221" s="32"/>
      <c r="BY221" s="32"/>
      <c r="BZ221" s="61"/>
      <c r="CA221" s="61"/>
      <c r="CB221" s="61"/>
      <c r="CC221" s="61"/>
      <c r="CD221" s="32"/>
      <c r="CE221" s="32"/>
      <c r="CF221" s="32"/>
      <c r="CG221" s="32"/>
      <c r="CH221" s="32"/>
      <c r="CI221" s="32"/>
      <c r="CJ221" s="32"/>
    </row>
    <row r="222" spans="1:122" outlineLevel="1">
      <c r="B222" s="224" t="s">
        <v>79</v>
      </c>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5"/>
      <c r="AA222" s="35"/>
      <c r="AB222" s="35"/>
      <c r="AC222" s="34"/>
      <c r="AD222" s="325">
        <f ca="1">AVERAGE(AD223:AD224)</f>
        <v>0.63043478260869568</v>
      </c>
      <c r="AE222" s="326"/>
      <c r="AF222" s="326"/>
      <c r="AG222" s="327"/>
      <c r="AH222" s="316">
        <f t="shared" ref="AH222:AH230" ca="1" si="34">IF(AX222&lt;&gt;"",(AD222-AX222)*100,"")</f>
        <v>-14.427378302739147</v>
      </c>
      <c r="AI222" s="317"/>
      <c r="AJ222" s="317"/>
      <c r="AK222" s="318"/>
      <c r="AL222" s="316">
        <f t="shared" ref="AL222:AL230" ca="1" si="35">IF(AP222&lt;&gt;"",(AD222-AP222)*100,"")</f>
        <v>-14.427378302739147</v>
      </c>
      <c r="AM222" s="317"/>
      <c r="AN222" s="317"/>
      <c r="AO222" s="318"/>
      <c r="AP222" s="325">
        <v>0.77470856563608714</v>
      </c>
      <c r="AQ222" s="326"/>
      <c r="AR222" s="326"/>
      <c r="AS222" s="327"/>
      <c r="AT222" s="325">
        <v>0.77470856563608714</v>
      </c>
      <c r="AU222" s="326"/>
      <c r="AV222" s="326"/>
      <c r="AW222" s="327"/>
      <c r="AX222" s="325">
        <v>0.77470856563608714</v>
      </c>
      <c r="AY222" s="326"/>
      <c r="AZ222" s="326"/>
      <c r="BA222" s="327"/>
      <c r="BB222" s="325">
        <f t="shared" ref="BB222:BB230" ca="1" si="36">AD222</f>
        <v>0.63043478260869568</v>
      </c>
      <c r="BC222" s="326"/>
      <c r="BD222" s="326"/>
      <c r="BE222" s="327"/>
      <c r="BF222" s="230" t="str">
        <f>B222</f>
        <v>教職員への関心・信頼の向上</v>
      </c>
      <c r="BG222" s="41"/>
      <c r="BH222" s="41"/>
      <c r="BI222" s="41"/>
      <c r="BJ222" s="41"/>
      <c r="BK222" s="41"/>
      <c r="BL222" s="41"/>
      <c r="BM222" s="42"/>
      <c r="BQ222" s="16" t="s">
        <v>415</v>
      </c>
    </row>
    <row r="223" spans="1:122" outlineLevel="1">
      <c r="B223" s="215" t="s">
        <v>69</v>
      </c>
      <c r="C223" s="112">
        <v>16</v>
      </c>
      <c r="D223" s="205" t="s">
        <v>81</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322">
        <f ca="1">INDIRECT(BP223&amp;BQ223&amp;BS223)</f>
        <v>0.82608695652173914</v>
      </c>
      <c r="AE223" s="323"/>
      <c r="AF223" s="323"/>
      <c r="AG223" s="324"/>
      <c r="AH223" s="328">
        <f t="shared" ca="1" si="34"/>
        <v>-5.5311928425042396</v>
      </c>
      <c r="AI223" s="329"/>
      <c r="AJ223" s="329"/>
      <c r="AK223" s="330"/>
      <c r="AL223" s="319">
        <f t="shared" ca="1" si="35"/>
        <v>-5.5311928425042396</v>
      </c>
      <c r="AM223" s="320"/>
      <c r="AN223" s="320"/>
      <c r="AO223" s="321"/>
      <c r="AP223" s="322">
        <v>0.88139888494678154</v>
      </c>
      <c r="AQ223" s="323"/>
      <c r="AR223" s="323"/>
      <c r="AS223" s="324"/>
      <c r="AT223" s="322">
        <v>0.88139888494678154</v>
      </c>
      <c r="AU223" s="323"/>
      <c r="AV223" s="323"/>
      <c r="AW223" s="324"/>
      <c r="AX223" s="322">
        <v>0.88139888494678154</v>
      </c>
      <c r="AY223" s="323"/>
      <c r="AZ223" s="323"/>
      <c r="BA223" s="324"/>
      <c r="BB223" s="322">
        <f t="shared" ca="1" si="36"/>
        <v>0.82608695652173914</v>
      </c>
      <c r="BC223" s="323"/>
      <c r="BD223" s="323"/>
      <c r="BE223" s="324"/>
      <c r="BF223" s="40"/>
      <c r="BG223" s="41"/>
      <c r="BH223" s="41"/>
      <c r="BI223" s="41"/>
      <c r="BJ223" s="41"/>
      <c r="BK223" s="41"/>
      <c r="BL223" s="41"/>
      <c r="BM223" s="42"/>
      <c r="BP223" s="16" t="s">
        <v>467</v>
      </c>
      <c r="BQ223" s="16" t="s">
        <v>424</v>
      </c>
      <c r="BS223" s="16">
        <v>2</v>
      </c>
      <c r="BT223" s="16" t="str" cm="1">
        <f t="array" aca="1" ref="BT223" ca="1">INDIRECT(BP223&amp;BQ223&amp;4,TRUE)</f>
        <v>自分のよいところを認めてくれる先生がいる</v>
      </c>
      <c r="BX223" s="33"/>
      <c r="CJ223" s="33"/>
    </row>
    <row r="224" spans="1:122" outlineLevel="1">
      <c r="B224" s="221" t="s">
        <v>69</v>
      </c>
      <c r="C224" s="109">
        <v>17</v>
      </c>
      <c r="D224" s="206" t="s">
        <v>82</v>
      </c>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322">
        <f t="shared" ref="AD224" ca="1" si="37">INDIRECT(BP224&amp;BQ224&amp;BS224)</f>
        <v>0.43478260869565216</v>
      </c>
      <c r="AE224" s="323"/>
      <c r="AF224" s="323"/>
      <c r="AG224" s="324"/>
      <c r="AH224" s="328">
        <f t="shared" ca="1" si="34"/>
        <v>-23.323563762974057</v>
      </c>
      <c r="AI224" s="329"/>
      <c r="AJ224" s="329"/>
      <c r="AK224" s="330"/>
      <c r="AL224" s="319">
        <f t="shared" ca="1" si="35"/>
        <v>-23.323563762974057</v>
      </c>
      <c r="AM224" s="320"/>
      <c r="AN224" s="320"/>
      <c r="AO224" s="321"/>
      <c r="AP224" s="322">
        <v>0.66801824632539275</v>
      </c>
      <c r="AQ224" s="323"/>
      <c r="AR224" s="323"/>
      <c r="AS224" s="324"/>
      <c r="AT224" s="322">
        <v>0.66801824632539275</v>
      </c>
      <c r="AU224" s="323"/>
      <c r="AV224" s="323"/>
      <c r="AW224" s="324"/>
      <c r="AX224" s="322">
        <v>0.66801824632539275</v>
      </c>
      <c r="AY224" s="323"/>
      <c r="AZ224" s="323"/>
      <c r="BA224" s="324"/>
      <c r="BB224" s="322">
        <f t="shared" ca="1" si="36"/>
        <v>0.43478260869565216</v>
      </c>
      <c r="BC224" s="323"/>
      <c r="BD224" s="323"/>
      <c r="BE224" s="324"/>
      <c r="BF224" s="100"/>
      <c r="BG224" s="41"/>
      <c r="BH224" s="41"/>
      <c r="BI224" s="41"/>
      <c r="BJ224" s="41"/>
      <c r="BK224" s="41"/>
      <c r="BL224" s="41"/>
      <c r="BM224" s="42"/>
      <c r="BP224" s="16" t="s">
        <v>467</v>
      </c>
      <c r="BQ224" s="16" t="s">
        <v>425</v>
      </c>
      <c r="BS224" s="16">
        <v>2</v>
      </c>
      <c r="BT224" s="16" t="str" cm="1">
        <f t="array" aca="1" ref="BT224" ca="1">INDIRECT(BP224&amp;BQ224&amp;4,TRUE)</f>
        <v>何でも話したり、相談したりしたい先生がいる</v>
      </c>
      <c r="BX224" s="33"/>
      <c r="CJ224" s="33"/>
    </row>
    <row r="225" spans="1:88" outlineLevel="1">
      <c r="B225" s="226" t="s">
        <v>80</v>
      </c>
      <c r="C225" s="104"/>
      <c r="D225" s="207"/>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6"/>
      <c r="AA225" s="106"/>
      <c r="AB225" s="106"/>
      <c r="AC225" s="104"/>
      <c r="AD225" s="325">
        <f ca="1">AVERAGE(AD226:AD227)</f>
        <v>0.82608695652173914</v>
      </c>
      <c r="AE225" s="326"/>
      <c r="AF225" s="326"/>
      <c r="AG225" s="327"/>
      <c r="AH225" s="316">
        <f t="shared" ca="1" si="34"/>
        <v>-1.1470063245113349</v>
      </c>
      <c r="AI225" s="317"/>
      <c r="AJ225" s="317"/>
      <c r="AK225" s="318"/>
      <c r="AL225" s="316">
        <f t="shared" ca="1" si="35"/>
        <v>-1.1470063245113349</v>
      </c>
      <c r="AM225" s="317"/>
      <c r="AN225" s="317"/>
      <c r="AO225" s="318"/>
      <c r="AP225" s="325">
        <v>0.83755701976685248</v>
      </c>
      <c r="AQ225" s="326"/>
      <c r="AR225" s="326"/>
      <c r="AS225" s="327"/>
      <c r="AT225" s="325">
        <v>0.83755701976685248</v>
      </c>
      <c r="AU225" s="326"/>
      <c r="AV225" s="326"/>
      <c r="AW225" s="327"/>
      <c r="AX225" s="325">
        <v>0.83755701976685248</v>
      </c>
      <c r="AY225" s="326"/>
      <c r="AZ225" s="326"/>
      <c r="BA225" s="327"/>
      <c r="BB225" s="325">
        <f t="shared" ca="1" si="36"/>
        <v>0.82608695652173914</v>
      </c>
      <c r="BC225" s="326"/>
      <c r="BD225" s="326"/>
      <c r="BE225" s="327"/>
      <c r="BF225" s="230" t="str">
        <f>B225</f>
        <v>学校への愛着・誇りの高まり</v>
      </c>
      <c r="BG225" s="41"/>
      <c r="BH225" s="41"/>
      <c r="BI225" s="41"/>
      <c r="BJ225" s="41"/>
      <c r="BK225" s="41"/>
      <c r="BL225" s="41"/>
      <c r="BM225" s="42"/>
      <c r="BQ225" s="16" t="s">
        <v>415</v>
      </c>
    </row>
    <row r="226" spans="1:88" outlineLevel="1">
      <c r="B226" s="222" t="s">
        <v>69</v>
      </c>
      <c r="C226" s="116">
        <v>18</v>
      </c>
      <c r="D226" s="206" t="s">
        <v>400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322">
        <f ca="1">INDIRECT(BP226&amp;BQ226&amp;BS226)</f>
        <v>0.84782608695652173</v>
      </c>
      <c r="AE226" s="323"/>
      <c r="AF226" s="323"/>
      <c r="AG226" s="324"/>
      <c r="AH226" s="328">
        <f t="shared" ca="1" si="34"/>
        <v>-0.87375217611670442</v>
      </c>
      <c r="AI226" s="329"/>
      <c r="AJ226" s="329"/>
      <c r="AK226" s="330"/>
      <c r="AL226" s="319">
        <f t="shared" ca="1" si="35"/>
        <v>-0.87375217611670442</v>
      </c>
      <c r="AM226" s="320"/>
      <c r="AN226" s="320"/>
      <c r="AO226" s="321"/>
      <c r="AP226" s="322">
        <v>0.85656360871768877</v>
      </c>
      <c r="AQ226" s="323"/>
      <c r="AR226" s="323"/>
      <c r="AS226" s="324"/>
      <c r="AT226" s="322">
        <v>0.85656360871768877</v>
      </c>
      <c r="AU226" s="323"/>
      <c r="AV226" s="323"/>
      <c r="AW226" s="324"/>
      <c r="AX226" s="322">
        <v>0.85656360871768877</v>
      </c>
      <c r="AY226" s="323"/>
      <c r="AZ226" s="323"/>
      <c r="BA226" s="324"/>
      <c r="BB226" s="322">
        <f t="shared" ca="1" si="36"/>
        <v>0.84782608695652173</v>
      </c>
      <c r="BC226" s="323"/>
      <c r="BD226" s="323"/>
      <c r="BE226" s="324"/>
      <c r="BF226" s="40"/>
      <c r="BG226" s="41"/>
      <c r="BH226" s="41"/>
      <c r="BI226" s="41"/>
      <c r="BJ226" s="41"/>
      <c r="BK226" s="41"/>
      <c r="BL226" s="41"/>
      <c r="BM226" s="42"/>
      <c r="BP226" s="16" t="s">
        <v>467</v>
      </c>
      <c r="BQ226" s="16" t="s">
        <v>426</v>
      </c>
      <c r="BS226" s="16">
        <v>2</v>
      </c>
      <c r="BT226" s="16" t="str" cm="1">
        <f t="array" aca="1" ref="BT226" ca="1">INDIRECT(BP226&amp;BQ226&amp;4,TRUE)</f>
        <v>学校生活は楽しい</v>
      </c>
      <c r="BX226" s="33"/>
      <c r="CJ226" s="33"/>
    </row>
    <row r="227" spans="1:88" outlineLevel="1">
      <c r="B227" s="215" t="s">
        <v>69</v>
      </c>
      <c r="C227" s="112">
        <v>19</v>
      </c>
      <c r="D227" s="205" t="s">
        <v>83</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322">
        <f t="shared" ref="AD227" ca="1" si="38">INDIRECT(BP227&amp;BQ227&amp;BS227)</f>
        <v>0.80434782608695654</v>
      </c>
      <c r="AE227" s="323"/>
      <c r="AF227" s="323"/>
      <c r="AG227" s="324"/>
      <c r="AH227" s="328">
        <f t="shared" ca="1" si="34"/>
        <v>-1.4202604729059654</v>
      </c>
      <c r="AI227" s="329"/>
      <c r="AJ227" s="329"/>
      <c r="AK227" s="330"/>
      <c r="AL227" s="319">
        <f t="shared" ca="1" si="35"/>
        <v>-1.4202604729059654</v>
      </c>
      <c r="AM227" s="320"/>
      <c r="AN227" s="320"/>
      <c r="AO227" s="321"/>
      <c r="AP227" s="322">
        <v>0.81855043081601619</v>
      </c>
      <c r="AQ227" s="323"/>
      <c r="AR227" s="323"/>
      <c r="AS227" s="324"/>
      <c r="AT227" s="322">
        <v>0.81855043081601619</v>
      </c>
      <c r="AU227" s="323"/>
      <c r="AV227" s="323"/>
      <c r="AW227" s="324"/>
      <c r="AX227" s="322">
        <v>0.81855043081601619</v>
      </c>
      <c r="AY227" s="323"/>
      <c r="AZ227" s="323"/>
      <c r="BA227" s="324"/>
      <c r="BB227" s="322">
        <f t="shared" ca="1" si="36"/>
        <v>0.80434782608695654</v>
      </c>
      <c r="BC227" s="323"/>
      <c r="BD227" s="323"/>
      <c r="BE227" s="324"/>
      <c r="BF227" s="40"/>
      <c r="BG227" s="41"/>
      <c r="BH227" s="41"/>
      <c r="BI227" s="41"/>
      <c r="BJ227" s="41"/>
      <c r="BK227" s="41"/>
      <c r="BL227" s="41"/>
      <c r="BM227" s="42"/>
      <c r="BP227" s="16" t="s">
        <v>467</v>
      </c>
      <c r="BQ227" s="16" t="s">
        <v>427</v>
      </c>
      <c r="BS227" s="16">
        <v>2</v>
      </c>
      <c r="BT227" s="16" t="str" cm="1">
        <f t="array" aca="1" ref="BT227" ca="1">INDIRECT(BP227&amp;BQ227&amp;4,TRUE)</f>
        <v>自分の学校はすばらしい学校だ</v>
      </c>
      <c r="BX227" s="33"/>
      <c r="CJ227" s="33"/>
    </row>
    <row r="228" spans="1:88" outlineLevel="1">
      <c r="B228" s="225" t="s">
        <v>84</v>
      </c>
      <c r="C228" s="10"/>
      <c r="D228" s="210"/>
      <c r="E228" s="10"/>
      <c r="F228" s="10"/>
      <c r="G228" s="10"/>
      <c r="H228" s="10"/>
      <c r="I228" s="10"/>
      <c r="J228" s="10"/>
      <c r="K228" s="10"/>
      <c r="L228" s="10"/>
      <c r="M228" s="10"/>
      <c r="N228" s="10"/>
      <c r="O228" s="10"/>
      <c r="P228" s="10"/>
      <c r="Q228" s="10"/>
      <c r="R228" s="10"/>
      <c r="S228" s="10"/>
      <c r="T228" s="10"/>
      <c r="U228" s="10"/>
      <c r="V228" s="10"/>
      <c r="W228" s="10"/>
      <c r="X228" s="10"/>
      <c r="Y228" s="10"/>
      <c r="Z228" s="44"/>
      <c r="AA228" s="44"/>
      <c r="AB228" s="44"/>
      <c r="AC228" s="10"/>
      <c r="AD228" s="325">
        <f ca="1">AVERAGE(AD229:AD230)</f>
        <v>0.63043478260869557</v>
      </c>
      <c r="AE228" s="326"/>
      <c r="AF228" s="326"/>
      <c r="AG228" s="327"/>
      <c r="AH228" s="316">
        <f t="shared" ca="1" si="34"/>
        <v>-8.3959540756737727</v>
      </c>
      <c r="AI228" s="317"/>
      <c r="AJ228" s="317"/>
      <c r="AK228" s="318"/>
      <c r="AL228" s="316">
        <f t="shared" ca="1" si="35"/>
        <v>-8.3959540756737727</v>
      </c>
      <c r="AM228" s="317"/>
      <c r="AN228" s="317"/>
      <c r="AO228" s="318"/>
      <c r="AP228" s="325">
        <v>0.71439432336543329</v>
      </c>
      <c r="AQ228" s="326"/>
      <c r="AR228" s="326"/>
      <c r="AS228" s="327"/>
      <c r="AT228" s="325">
        <v>0.71439432336543329</v>
      </c>
      <c r="AU228" s="326"/>
      <c r="AV228" s="326"/>
      <c r="AW228" s="327"/>
      <c r="AX228" s="325">
        <v>0.71439432336543329</v>
      </c>
      <c r="AY228" s="326"/>
      <c r="AZ228" s="326"/>
      <c r="BA228" s="327"/>
      <c r="BB228" s="325">
        <f t="shared" ca="1" si="36"/>
        <v>0.63043478260869557</v>
      </c>
      <c r="BC228" s="326"/>
      <c r="BD228" s="326"/>
      <c r="BE228" s="327"/>
      <c r="BF228" s="230" t="str">
        <f>B228</f>
        <v>地域の大人への関心・信頼の向上</v>
      </c>
      <c r="BG228" s="41"/>
      <c r="BH228" s="41"/>
      <c r="BI228" s="41"/>
      <c r="BJ228" s="41"/>
      <c r="BK228" s="41"/>
      <c r="BL228" s="41"/>
      <c r="BM228" s="42"/>
      <c r="BQ228" s="16" t="s">
        <v>415</v>
      </c>
    </row>
    <row r="229" spans="1:88" outlineLevel="1">
      <c r="B229" s="215" t="s">
        <v>69</v>
      </c>
      <c r="C229" s="112">
        <v>20</v>
      </c>
      <c r="D229" s="205" t="s">
        <v>308</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322">
        <f ca="1">INDIRECT(BP229&amp;BQ229&amp;BS229)</f>
        <v>0.71739130434782605</v>
      </c>
      <c r="AE229" s="323"/>
      <c r="AF229" s="323"/>
      <c r="AG229" s="324"/>
      <c r="AH229" s="328">
        <f t="shared" ca="1" si="34"/>
        <v>-9.7611229864034037</v>
      </c>
      <c r="AI229" s="329"/>
      <c r="AJ229" s="329"/>
      <c r="AK229" s="330"/>
      <c r="AL229" s="319">
        <f t="shared" ca="1" si="35"/>
        <v>-9.7611229864034037</v>
      </c>
      <c r="AM229" s="320"/>
      <c r="AN229" s="320"/>
      <c r="AO229" s="321"/>
      <c r="AP229" s="322">
        <v>0.81500253421186009</v>
      </c>
      <c r="AQ229" s="323"/>
      <c r="AR229" s="323"/>
      <c r="AS229" s="324"/>
      <c r="AT229" s="322">
        <v>0.81500253421186009</v>
      </c>
      <c r="AU229" s="323"/>
      <c r="AV229" s="323"/>
      <c r="AW229" s="324"/>
      <c r="AX229" s="322">
        <v>0.81500253421186009</v>
      </c>
      <c r="AY229" s="323"/>
      <c r="AZ229" s="323"/>
      <c r="BA229" s="324"/>
      <c r="BB229" s="322">
        <f t="shared" ca="1" si="36"/>
        <v>0.71739130434782605</v>
      </c>
      <c r="BC229" s="323"/>
      <c r="BD229" s="323"/>
      <c r="BE229" s="324"/>
      <c r="BF229" s="40"/>
      <c r="BG229" s="41"/>
      <c r="BH229" s="41"/>
      <c r="BI229" s="41"/>
      <c r="BJ229" s="41"/>
      <c r="BK229" s="41"/>
      <c r="BL229" s="41"/>
      <c r="BM229" s="42"/>
      <c r="BP229" s="16" t="s">
        <v>467</v>
      </c>
      <c r="BQ229" s="16" t="s">
        <v>428</v>
      </c>
      <c r="BS229" s="16">
        <v>2</v>
      </c>
      <c r="BT229" s="16" t="str" cm="1">
        <f t="array" aca="1" ref="BT229" ca="1">INDIRECT(BP229&amp;BQ229&amp;4,TRUE)</f>
        <v>地域の大人は、自分を見守ってくれている</v>
      </c>
      <c r="BX229" s="33"/>
      <c r="CJ229" s="33"/>
    </row>
    <row r="230" spans="1:88" outlineLevel="1">
      <c r="B230" s="223" t="s">
        <v>69</v>
      </c>
      <c r="C230" s="240">
        <v>21</v>
      </c>
      <c r="D230" s="246" t="s">
        <v>309</v>
      </c>
      <c r="E230" s="247"/>
      <c r="F230" s="247"/>
      <c r="G230" s="247"/>
      <c r="H230" s="247"/>
      <c r="I230" s="247"/>
      <c r="J230" s="247"/>
      <c r="K230" s="247"/>
      <c r="L230" s="247"/>
      <c r="M230" s="247"/>
      <c r="N230" s="9"/>
      <c r="O230" s="9"/>
      <c r="P230" s="9"/>
      <c r="Q230" s="9"/>
      <c r="R230" s="9"/>
      <c r="S230" s="9"/>
      <c r="T230" s="9"/>
      <c r="U230" s="9"/>
      <c r="V230" s="9"/>
      <c r="W230" s="9"/>
      <c r="X230" s="9"/>
      <c r="Y230" s="9"/>
      <c r="Z230" s="9"/>
      <c r="AA230" s="9"/>
      <c r="AB230" s="9"/>
      <c r="AC230" s="9"/>
      <c r="AD230" s="322">
        <f t="shared" ref="AD230" ca="1" si="39">INDIRECT(BP230&amp;BQ230&amp;BS230)</f>
        <v>0.54347826086956519</v>
      </c>
      <c r="AE230" s="323"/>
      <c r="AF230" s="323"/>
      <c r="AG230" s="324"/>
      <c r="AH230" s="328">
        <f t="shared" ca="1" si="34"/>
        <v>-7.0307851649441417</v>
      </c>
      <c r="AI230" s="329"/>
      <c r="AJ230" s="329"/>
      <c r="AK230" s="330"/>
      <c r="AL230" s="319">
        <f t="shared" ca="1" si="35"/>
        <v>-7.0307851649441417</v>
      </c>
      <c r="AM230" s="320"/>
      <c r="AN230" s="320"/>
      <c r="AO230" s="321"/>
      <c r="AP230" s="322">
        <v>0.61378611251900661</v>
      </c>
      <c r="AQ230" s="323"/>
      <c r="AR230" s="323"/>
      <c r="AS230" s="324"/>
      <c r="AT230" s="322">
        <v>0.61378611251900661</v>
      </c>
      <c r="AU230" s="323"/>
      <c r="AV230" s="323"/>
      <c r="AW230" s="324"/>
      <c r="AX230" s="322">
        <v>0.61378611251900661</v>
      </c>
      <c r="AY230" s="323"/>
      <c r="AZ230" s="323"/>
      <c r="BA230" s="324"/>
      <c r="BB230" s="322">
        <f t="shared" ca="1" si="36"/>
        <v>0.54347826086956519</v>
      </c>
      <c r="BC230" s="323"/>
      <c r="BD230" s="323"/>
      <c r="BE230" s="324"/>
      <c r="BF230" s="97"/>
      <c r="BG230" s="98"/>
      <c r="BH230" s="98"/>
      <c r="BI230" s="98"/>
      <c r="BJ230" s="98"/>
      <c r="BK230" s="98"/>
      <c r="BL230" s="98"/>
      <c r="BM230" s="99"/>
      <c r="BP230" s="16" t="s">
        <v>467</v>
      </c>
      <c r="BQ230" s="16" t="s">
        <v>429</v>
      </c>
      <c r="BS230" s="16">
        <v>2</v>
      </c>
      <c r="BT230" s="16" t="str" cm="1">
        <f t="array" aca="1" ref="BT230" ca="1">INDIRECT(BP230&amp;BQ230&amp;4,TRUE)</f>
        <v>地域の人と、もっと関わりたい</v>
      </c>
      <c r="BX230" s="33"/>
      <c r="CJ230" s="33"/>
    </row>
    <row r="231" spans="1:88" ht="19.5" outlineLevel="1" thickBot="1">
      <c r="A231" s="16"/>
      <c r="B231" s="243"/>
      <c r="C231" s="12"/>
      <c r="D231" s="209"/>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244"/>
      <c r="AE231" s="244"/>
      <c r="AF231" s="244"/>
      <c r="AG231" s="244"/>
      <c r="AH231" s="245"/>
      <c r="AI231" s="245"/>
      <c r="AJ231" s="245"/>
      <c r="AK231" s="245"/>
      <c r="AL231" s="245"/>
      <c r="AM231" s="245"/>
      <c r="AN231" s="245"/>
      <c r="AO231" s="245"/>
      <c r="AP231" s="244"/>
      <c r="AQ231" s="244"/>
      <c r="AR231" s="244"/>
      <c r="AS231" s="244"/>
      <c r="AT231" s="244"/>
      <c r="AU231" s="244"/>
      <c r="AV231" s="244"/>
      <c r="AW231" s="244"/>
      <c r="AX231" s="244"/>
      <c r="AY231" s="244"/>
      <c r="AZ231" s="244"/>
      <c r="BA231" s="244"/>
      <c r="BB231" s="244"/>
      <c r="BC231" s="244"/>
      <c r="BD231" s="244"/>
      <c r="BE231" s="244"/>
      <c r="BF231" s="43"/>
      <c r="BG231" s="43"/>
      <c r="BH231" s="43"/>
      <c r="BI231" s="43"/>
      <c r="BJ231" s="43"/>
      <c r="BK231" s="43"/>
      <c r="BL231" s="43"/>
      <c r="BM231" s="43"/>
      <c r="BN231" s="16"/>
      <c r="BO231">
        <v>5</v>
      </c>
      <c r="BX231" s="33"/>
      <c r="CJ231" s="33"/>
    </row>
    <row r="232" spans="1:88" ht="18" customHeight="1" thickTop="1" thickBot="1">
      <c r="A232" s="281" t="s">
        <v>138</v>
      </c>
      <c r="B232" s="281"/>
      <c r="C232" s="289" t="s">
        <v>139</v>
      </c>
      <c r="D232" s="289"/>
      <c r="E232" s="289"/>
      <c r="F232" s="289"/>
      <c r="G232" s="289"/>
      <c r="H232" s="289"/>
      <c r="I232" s="289"/>
      <c r="J232" s="289"/>
      <c r="K232" s="289"/>
      <c r="L232" s="289"/>
      <c r="M232" s="289"/>
      <c r="N232" s="289"/>
      <c r="O232" s="289"/>
      <c r="AL232" s="16"/>
      <c r="AM232" s="16"/>
      <c r="AN232" s="16"/>
      <c r="AO232" s="16"/>
    </row>
    <row r="233" spans="1:88" ht="18" customHeight="1" thickTop="1" thickBot="1">
      <c r="A233" s="281"/>
      <c r="B233" s="281"/>
      <c r="C233" s="289"/>
      <c r="D233" s="289"/>
      <c r="E233" s="289"/>
      <c r="F233" s="289"/>
      <c r="G233" s="289"/>
      <c r="H233" s="289"/>
      <c r="I233" s="289"/>
      <c r="J233" s="289"/>
      <c r="K233" s="289"/>
      <c r="L233" s="289"/>
      <c r="M233" s="289"/>
      <c r="N233" s="289"/>
      <c r="O233" s="289"/>
    </row>
    <row r="234" spans="1:88" ht="18.75" customHeight="1" outlineLevel="1" thickTop="1">
      <c r="L234" s="13"/>
      <c r="M234" s="13"/>
      <c r="N234" s="13"/>
      <c r="O234" s="13"/>
      <c r="P234" s="13"/>
      <c r="Q234" s="13"/>
      <c r="R234" s="13"/>
      <c r="S234" s="13"/>
      <c r="T234" s="13"/>
      <c r="U234" s="13"/>
      <c r="V234" s="13"/>
      <c r="W234" s="13"/>
      <c r="X234" s="13"/>
      <c r="Y234" s="13"/>
      <c r="Z234" s="13"/>
      <c r="AA234" s="13"/>
      <c r="AB234" s="13"/>
      <c r="AC234" s="13"/>
      <c r="AD234" s="304" t="s">
        <v>393</v>
      </c>
      <c r="AE234" s="305"/>
      <c r="AF234" s="305"/>
      <c r="AG234" s="305"/>
      <c r="AH234" s="305"/>
      <c r="AI234" s="305"/>
      <c r="AJ234" s="305"/>
      <c r="AK234" s="305"/>
      <c r="AL234" s="305"/>
      <c r="AM234" s="305"/>
      <c r="AN234" s="305"/>
      <c r="AO234" s="306"/>
      <c r="AP234" s="292" t="s">
        <v>409</v>
      </c>
      <c r="AQ234" s="293"/>
      <c r="AR234" s="293"/>
      <c r="AS234" s="294"/>
      <c r="AT234" s="295" t="s">
        <v>411</v>
      </c>
      <c r="AU234" s="296"/>
      <c r="AV234" s="296"/>
      <c r="AW234" s="296"/>
      <c r="AX234" s="296"/>
      <c r="AY234" s="296"/>
      <c r="AZ234" s="296"/>
      <c r="BA234" s="296"/>
      <c r="BB234" s="296"/>
      <c r="BC234" s="296"/>
      <c r="BD234" s="296"/>
      <c r="BE234" s="296"/>
      <c r="BF234" s="296"/>
      <c r="BG234" s="296"/>
      <c r="BH234" s="296"/>
      <c r="BI234" s="296"/>
      <c r="BJ234" s="296"/>
      <c r="BK234" s="296"/>
      <c r="BL234" s="296"/>
      <c r="BM234" s="297"/>
      <c r="BQ234" s="16" t="s">
        <v>415</v>
      </c>
    </row>
    <row r="235" spans="1:88" ht="18.75" customHeight="1" outlineLevel="1">
      <c r="L235" s="13"/>
      <c r="M235" s="13"/>
      <c r="N235" s="13"/>
      <c r="O235" s="13"/>
      <c r="P235" s="13"/>
      <c r="Q235" s="13"/>
      <c r="R235" s="13"/>
      <c r="S235" s="13"/>
      <c r="T235" s="13"/>
      <c r="U235" s="13"/>
      <c r="V235" s="13"/>
      <c r="W235" s="13"/>
      <c r="X235" s="13"/>
      <c r="Y235" s="13"/>
      <c r="Z235" s="13"/>
      <c r="AA235" s="13"/>
      <c r="AB235" s="13"/>
      <c r="AC235" s="13"/>
      <c r="AD235" s="298" t="s">
        <v>395</v>
      </c>
      <c r="AE235" s="299"/>
      <c r="AF235" s="299"/>
      <c r="AG235" s="300"/>
      <c r="AH235" s="298" t="s">
        <v>396</v>
      </c>
      <c r="AI235" s="299"/>
      <c r="AJ235" s="299"/>
      <c r="AK235" s="300"/>
      <c r="AL235" s="298" t="s">
        <v>408</v>
      </c>
      <c r="AM235" s="299"/>
      <c r="AN235" s="299"/>
      <c r="AO235" s="300"/>
      <c r="AP235" s="301" t="s">
        <v>407</v>
      </c>
      <c r="AQ235" s="302"/>
      <c r="AR235" s="302"/>
      <c r="AS235" s="303"/>
      <c r="AT235" s="307" t="s">
        <v>394</v>
      </c>
      <c r="AU235" s="308"/>
      <c r="AV235" s="308"/>
      <c r="AW235" s="309"/>
      <c r="AX235" s="307" t="s">
        <v>183</v>
      </c>
      <c r="AY235" s="308"/>
      <c r="AZ235" s="308"/>
      <c r="BA235" s="309"/>
      <c r="BB235" s="307" t="s">
        <v>182</v>
      </c>
      <c r="BC235" s="308"/>
      <c r="BD235" s="308"/>
      <c r="BE235" s="309"/>
      <c r="BF235" s="310" t="s">
        <v>397</v>
      </c>
      <c r="BG235" s="311"/>
      <c r="BH235" s="311"/>
      <c r="BI235" s="311"/>
      <c r="BJ235" s="311"/>
      <c r="BK235" s="311"/>
      <c r="BL235" s="311"/>
      <c r="BM235" s="312"/>
      <c r="BQ235" s="16" t="s">
        <v>415</v>
      </c>
      <c r="BV235" s="32"/>
      <c r="BW235" s="32"/>
      <c r="BX235" s="32"/>
    </row>
    <row r="236" spans="1:88" outlineLevel="1">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313" t="s">
        <v>15</v>
      </c>
      <c r="AE236" s="314"/>
      <c r="AF236" s="314"/>
      <c r="AG236" s="315"/>
      <c r="AH236" s="313" t="s">
        <v>16</v>
      </c>
      <c r="AI236" s="314"/>
      <c r="AJ236" s="314"/>
      <c r="AK236" s="315"/>
      <c r="AL236" s="313" t="s">
        <v>16</v>
      </c>
      <c r="AM236" s="314"/>
      <c r="AN236" s="314"/>
      <c r="AO236" s="315"/>
      <c r="AP236" s="313" t="s">
        <v>15</v>
      </c>
      <c r="AQ236" s="314"/>
      <c r="AR236" s="314"/>
      <c r="AS236" s="315"/>
      <c r="AT236" s="313" t="s">
        <v>15</v>
      </c>
      <c r="AU236" s="314"/>
      <c r="AV236" s="314"/>
      <c r="AW236" s="315"/>
      <c r="AX236" s="313" t="s">
        <v>15</v>
      </c>
      <c r="AY236" s="314"/>
      <c r="AZ236" s="314"/>
      <c r="BA236" s="315"/>
      <c r="BB236" s="313" t="s">
        <v>15</v>
      </c>
      <c r="BC236" s="314"/>
      <c r="BD236" s="314"/>
      <c r="BE236" s="315"/>
      <c r="BF236" s="331" t="s">
        <v>410</v>
      </c>
      <c r="BG236" s="332"/>
      <c r="BH236" s="332"/>
      <c r="BI236" s="332"/>
      <c r="BJ236" s="332"/>
      <c r="BK236" s="332"/>
      <c r="BL236" s="332"/>
      <c r="BM236" s="333"/>
      <c r="BQ236" s="16" t="s">
        <v>415</v>
      </c>
      <c r="BV236" s="32"/>
      <c r="BW236" s="32"/>
      <c r="BX236" s="32"/>
      <c r="BY236" s="32"/>
      <c r="BZ236" s="61"/>
      <c r="CA236" s="61"/>
      <c r="CB236" s="61"/>
      <c r="CC236" s="61"/>
      <c r="CD236" s="32"/>
      <c r="CE236" s="32"/>
      <c r="CF236" s="32"/>
      <c r="CG236" s="32"/>
      <c r="CH236" s="32"/>
      <c r="CI236" s="32"/>
      <c r="CJ236" s="32"/>
    </row>
    <row r="237" spans="1:88" outlineLevel="1">
      <c r="B237" s="224" t="s">
        <v>86</v>
      </c>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5"/>
      <c r="AA237" s="35"/>
      <c r="AB237" s="35"/>
      <c r="AC237" s="34"/>
      <c r="AD237" s="325">
        <f ca="1">AVERAGE(AD238:AD240)</f>
        <v>0.89855072463768115</v>
      </c>
      <c r="AE237" s="326"/>
      <c r="AF237" s="326"/>
      <c r="AG237" s="327"/>
      <c r="AH237" s="316">
        <f t="shared" ref="AH237:AH263" ca="1" si="40">IF(AX237&lt;&gt;"",(AD237-AX237)*100,"")</f>
        <v>19.167456312391195</v>
      </c>
      <c r="AI237" s="317"/>
      <c r="AJ237" s="317"/>
      <c r="AK237" s="318"/>
      <c r="AL237" s="316">
        <f t="shared" ref="AL237:AL263" ca="1" si="41">IF(AP237&lt;&gt;"",(AD237-AP237)*100,"")</f>
        <v>19.167456312391195</v>
      </c>
      <c r="AM237" s="317"/>
      <c r="AN237" s="317"/>
      <c r="AO237" s="318"/>
      <c r="AP237" s="325">
        <v>0.7068761615137692</v>
      </c>
      <c r="AQ237" s="326"/>
      <c r="AR237" s="326"/>
      <c r="AS237" s="327"/>
      <c r="AT237" s="325">
        <v>0.7068761615137692</v>
      </c>
      <c r="AU237" s="326"/>
      <c r="AV237" s="326"/>
      <c r="AW237" s="327"/>
      <c r="AX237" s="325">
        <v>0.7068761615137692</v>
      </c>
      <c r="AY237" s="326"/>
      <c r="AZ237" s="326"/>
      <c r="BA237" s="327"/>
      <c r="BB237" s="325">
        <f t="shared" ref="BB237:BB263" ca="1" si="42">AD237</f>
        <v>0.89855072463768115</v>
      </c>
      <c r="BC237" s="326"/>
      <c r="BD237" s="326"/>
      <c r="BE237" s="327"/>
      <c r="BF237" s="231" t="str">
        <f>B237</f>
        <v>自己肯定感</v>
      </c>
      <c r="BG237" s="38"/>
      <c r="BH237" s="38"/>
      <c r="BI237" s="38"/>
      <c r="BJ237" s="38"/>
      <c r="BK237" s="38"/>
      <c r="BL237" s="38"/>
      <c r="BM237" s="39"/>
      <c r="BQ237" s="16" t="s">
        <v>415</v>
      </c>
    </row>
    <row r="238" spans="1:88" outlineLevel="1">
      <c r="B238" s="215" t="s">
        <v>69</v>
      </c>
      <c r="C238" s="112">
        <v>22</v>
      </c>
      <c r="D238" s="205" t="s">
        <v>88</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322">
        <f t="shared" ref="AD238:AD240" ca="1" si="43">INDIRECT(BP238&amp;BQ238&amp;BS238)</f>
        <v>0.86956521739130432</v>
      </c>
      <c r="AE238" s="323"/>
      <c r="AF238" s="323"/>
      <c r="AG238" s="324"/>
      <c r="AH238" s="328">
        <f t="shared" ca="1" si="40"/>
        <v>26.591595231274379</v>
      </c>
      <c r="AI238" s="329"/>
      <c r="AJ238" s="329"/>
      <c r="AK238" s="330"/>
      <c r="AL238" s="319">
        <f t="shared" ca="1" si="41"/>
        <v>26.591595231274379</v>
      </c>
      <c r="AM238" s="320"/>
      <c r="AN238" s="320"/>
      <c r="AO238" s="321"/>
      <c r="AP238" s="322">
        <v>0.60364926507856054</v>
      </c>
      <c r="AQ238" s="323"/>
      <c r="AR238" s="323"/>
      <c r="AS238" s="324"/>
      <c r="AT238" s="322">
        <v>0.60364926507856054</v>
      </c>
      <c r="AU238" s="323"/>
      <c r="AV238" s="323"/>
      <c r="AW238" s="324"/>
      <c r="AX238" s="322">
        <v>0.60364926507856054</v>
      </c>
      <c r="AY238" s="323"/>
      <c r="AZ238" s="323"/>
      <c r="BA238" s="324"/>
      <c r="BB238" s="322">
        <f t="shared" ca="1" si="42"/>
        <v>0.86956521739130432</v>
      </c>
      <c r="BC238" s="323"/>
      <c r="BD238" s="323"/>
      <c r="BE238" s="324"/>
      <c r="BF238" s="40"/>
      <c r="BG238" s="41"/>
      <c r="BH238" s="41"/>
      <c r="BI238" s="41"/>
      <c r="BJ238" s="41"/>
      <c r="BK238" s="41"/>
      <c r="BL238" s="41"/>
      <c r="BM238" s="42"/>
      <c r="BP238" s="16" t="s">
        <v>467</v>
      </c>
      <c r="BQ238" s="16" t="s">
        <v>430</v>
      </c>
      <c r="BS238" s="16">
        <v>2</v>
      </c>
      <c r="BT238" s="16" t="str" cm="1">
        <f t="array" aca="1" ref="BT238" ca="1">INDIRECT(BP238&amp;BQ238&amp;4,TRUE)</f>
        <v>今の自分を気に入っている</v>
      </c>
      <c r="BX238" s="33"/>
      <c r="CJ238" s="33"/>
    </row>
    <row r="239" spans="1:88" outlineLevel="1">
      <c r="B239" s="217" t="s">
        <v>69</v>
      </c>
      <c r="C239" s="46">
        <v>23</v>
      </c>
      <c r="D239" s="206" t="s">
        <v>89</v>
      </c>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322">
        <f t="shared" ca="1" si="43"/>
        <v>0.89130434782608692</v>
      </c>
      <c r="AE239" s="323"/>
      <c r="AF239" s="323"/>
      <c r="AG239" s="324"/>
      <c r="AH239" s="328">
        <f t="shared" ca="1" si="40"/>
        <v>13.306815928072457</v>
      </c>
      <c r="AI239" s="329"/>
      <c r="AJ239" s="329"/>
      <c r="AK239" s="330"/>
      <c r="AL239" s="319">
        <f t="shared" ca="1" si="41"/>
        <v>13.306815928072457</v>
      </c>
      <c r="AM239" s="320"/>
      <c r="AN239" s="320"/>
      <c r="AO239" s="321"/>
      <c r="AP239" s="322">
        <v>0.75823618854536234</v>
      </c>
      <c r="AQ239" s="323"/>
      <c r="AR239" s="323"/>
      <c r="AS239" s="324"/>
      <c r="AT239" s="322">
        <v>0.75823618854536234</v>
      </c>
      <c r="AU239" s="323"/>
      <c r="AV239" s="323"/>
      <c r="AW239" s="324"/>
      <c r="AX239" s="322">
        <v>0.75823618854536234</v>
      </c>
      <c r="AY239" s="323"/>
      <c r="AZ239" s="323"/>
      <c r="BA239" s="324"/>
      <c r="BB239" s="322">
        <f t="shared" ca="1" si="42"/>
        <v>0.89130434782608692</v>
      </c>
      <c r="BC239" s="323"/>
      <c r="BD239" s="323"/>
      <c r="BE239" s="324"/>
      <c r="BF239" s="40"/>
      <c r="BG239" s="41"/>
      <c r="BH239" s="41"/>
      <c r="BI239" s="41"/>
      <c r="BJ239" s="41"/>
      <c r="BK239" s="41"/>
      <c r="BL239" s="41"/>
      <c r="BM239" s="42"/>
      <c r="BP239" s="16" t="s">
        <v>467</v>
      </c>
      <c r="BQ239" s="16" t="s">
        <v>431</v>
      </c>
      <c r="BS239" s="16">
        <v>2</v>
      </c>
      <c r="BT239" s="16" t="str" cm="1">
        <f t="array" aca="1" ref="BT239" ca="1">INDIRECT(BP239&amp;BQ239&amp;4,TRUE)</f>
        <v>自分はやればできる人間だと思う</v>
      </c>
      <c r="BX239" s="33"/>
      <c r="CJ239" s="33"/>
    </row>
    <row r="240" spans="1:88" outlineLevel="1">
      <c r="B240" s="215" t="s">
        <v>69</v>
      </c>
      <c r="C240" s="112">
        <v>24</v>
      </c>
      <c r="D240" s="205" t="s">
        <v>98</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322">
        <f t="shared" ca="1" si="43"/>
        <v>0.93478260869565222</v>
      </c>
      <c r="AE240" s="323"/>
      <c r="AF240" s="323"/>
      <c r="AG240" s="324"/>
      <c r="AH240" s="328">
        <f t="shared" ca="1" si="40"/>
        <v>17.60395777782675</v>
      </c>
      <c r="AI240" s="329"/>
      <c r="AJ240" s="329"/>
      <c r="AK240" s="330"/>
      <c r="AL240" s="319">
        <f t="shared" ca="1" si="41"/>
        <v>17.60395777782675</v>
      </c>
      <c r="AM240" s="320"/>
      <c r="AN240" s="320"/>
      <c r="AO240" s="321"/>
      <c r="AP240" s="322">
        <v>0.75874303091738471</v>
      </c>
      <c r="AQ240" s="323"/>
      <c r="AR240" s="323"/>
      <c r="AS240" s="324"/>
      <c r="AT240" s="322">
        <v>0.75874303091738471</v>
      </c>
      <c r="AU240" s="323"/>
      <c r="AV240" s="323"/>
      <c r="AW240" s="324"/>
      <c r="AX240" s="322">
        <v>0.75874303091738471</v>
      </c>
      <c r="AY240" s="323"/>
      <c r="AZ240" s="323"/>
      <c r="BA240" s="324"/>
      <c r="BB240" s="322">
        <f t="shared" ca="1" si="42"/>
        <v>0.93478260869565222</v>
      </c>
      <c r="BC240" s="323"/>
      <c r="BD240" s="323"/>
      <c r="BE240" s="324"/>
      <c r="BF240" s="40"/>
      <c r="BG240" s="41"/>
      <c r="BH240" s="41"/>
      <c r="BI240" s="41"/>
      <c r="BJ240" s="41"/>
      <c r="BK240" s="41"/>
      <c r="BL240" s="41"/>
      <c r="BM240" s="42"/>
      <c r="BP240" s="16" t="s">
        <v>467</v>
      </c>
      <c r="BQ240" s="16" t="s">
        <v>432</v>
      </c>
      <c r="BS240" s="16">
        <v>2</v>
      </c>
      <c r="BT240" s="16" t="str" cm="1">
        <f t="array" aca="1" ref="BT240" ca="1">INDIRECT(BP240&amp;BQ240&amp;4,TRUE)</f>
        <v>学校の勉強は、よく分かる</v>
      </c>
      <c r="BX240" s="33"/>
      <c r="CJ240" s="33"/>
    </row>
    <row r="241" spans="2:88" outlineLevel="1">
      <c r="B241" s="225" t="s">
        <v>87</v>
      </c>
      <c r="C241" s="10"/>
      <c r="D241" s="210"/>
      <c r="E241" s="10"/>
      <c r="F241" s="10"/>
      <c r="G241" s="10"/>
      <c r="H241" s="10"/>
      <c r="I241" s="10"/>
      <c r="J241" s="10"/>
      <c r="K241" s="10"/>
      <c r="L241" s="10"/>
      <c r="M241" s="10"/>
      <c r="N241" s="10"/>
      <c r="O241" s="10"/>
      <c r="P241" s="10"/>
      <c r="Q241" s="10"/>
      <c r="R241" s="10"/>
      <c r="S241" s="10"/>
      <c r="T241" s="10"/>
      <c r="U241" s="10"/>
      <c r="V241" s="10"/>
      <c r="W241" s="10"/>
      <c r="X241" s="10"/>
      <c r="Y241" s="10"/>
      <c r="Z241" s="44"/>
      <c r="AA241" s="44"/>
      <c r="AB241" s="44"/>
      <c r="AC241" s="10"/>
      <c r="AD241" s="325">
        <f ca="1">AVERAGE(AD242:AD247)</f>
        <v>0.69927536231884047</v>
      </c>
      <c r="AE241" s="326"/>
      <c r="AF241" s="326"/>
      <c r="AG241" s="327"/>
      <c r="AH241" s="316">
        <f t="shared" ca="1" si="40"/>
        <v>-18.482668194539343</v>
      </c>
      <c r="AI241" s="317"/>
      <c r="AJ241" s="317"/>
      <c r="AK241" s="318"/>
      <c r="AL241" s="316">
        <f t="shared" ca="1" si="41"/>
        <v>-18.482668194539343</v>
      </c>
      <c r="AM241" s="317"/>
      <c r="AN241" s="317"/>
      <c r="AO241" s="318"/>
      <c r="AP241" s="325">
        <v>0.88410204426423389</v>
      </c>
      <c r="AQ241" s="326"/>
      <c r="AR241" s="326"/>
      <c r="AS241" s="327"/>
      <c r="AT241" s="325">
        <v>0.88410204426423389</v>
      </c>
      <c r="AU241" s="326"/>
      <c r="AV241" s="326"/>
      <c r="AW241" s="327"/>
      <c r="AX241" s="325">
        <v>0.88410204426423389</v>
      </c>
      <c r="AY241" s="326"/>
      <c r="AZ241" s="326"/>
      <c r="BA241" s="327"/>
      <c r="BB241" s="325">
        <f t="shared" ca="1" si="42"/>
        <v>0.69927536231884047</v>
      </c>
      <c r="BC241" s="326"/>
      <c r="BD241" s="326"/>
      <c r="BE241" s="327"/>
      <c r="BF241" s="230" t="str">
        <f>B241</f>
        <v>規範意識・行動</v>
      </c>
      <c r="BG241" s="41"/>
      <c r="BH241" s="41"/>
      <c r="BI241" s="41"/>
      <c r="BJ241" s="41"/>
      <c r="BK241" s="41"/>
      <c r="BL241" s="41"/>
      <c r="BM241" s="42"/>
      <c r="BQ241" s="16" t="s">
        <v>415</v>
      </c>
    </row>
    <row r="242" spans="2:88" outlineLevel="1">
      <c r="B242" s="215" t="s">
        <v>69</v>
      </c>
      <c r="C242" s="112">
        <v>25</v>
      </c>
      <c r="D242" s="205" t="s">
        <v>316</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322">
        <f t="shared" ref="AD242:AD246" ca="1" si="44">INDIRECT(BP242&amp;BQ242&amp;BS242)</f>
        <v>0.78260869565217395</v>
      </c>
      <c r="AE242" s="323"/>
      <c r="AF242" s="323"/>
      <c r="AG242" s="324"/>
      <c r="AH242" s="328">
        <f t="shared" ca="1" si="40"/>
        <v>-16.41728552854844</v>
      </c>
      <c r="AI242" s="329"/>
      <c r="AJ242" s="329"/>
      <c r="AK242" s="330"/>
      <c r="AL242" s="319">
        <f t="shared" ca="1" si="41"/>
        <v>-16.41728552854844</v>
      </c>
      <c r="AM242" s="320"/>
      <c r="AN242" s="320"/>
      <c r="AO242" s="321"/>
      <c r="AP242" s="322">
        <v>0.94678155093765837</v>
      </c>
      <c r="AQ242" s="323"/>
      <c r="AR242" s="323"/>
      <c r="AS242" s="324"/>
      <c r="AT242" s="322">
        <v>0.94678155093765837</v>
      </c>
      <c r="AU242" s="323"/>
      <c r="AV242" s="323"/>
      <c r="AW242" s="324"/>
      <c r="AX242" s="322">
        <v>0.94678155093765837</v>
      </c>
      <c r="AY242" s="323"/>
      <c r="AZ242" s="323"/>
      <c r="BA242" s="324"/>
      <c r="BB242" s="322">
        <f t="shared" ca="1" si="42"/>
        <v>0.78260869565217395</v>
      </c>
      <c r="BC242" s="323"/>
      <c r="BD242" s="323"/>
      <c r="BE242" s="324"/>
      <c r="BF242" s="40"/>
      <c r="BG242" s="41"/>
      <c r="BH242" s="41"/>
      <c r="BI242" s="41"/>
      <c r="BJ242" s="41"/>
      <c r="BK242" s="41"/>
      <c r="BL242" s="41"/>
      <c r="BM242" s="42"/>
      <c r="BP242" s="16" t="s">
        <v>467</v>
      </c>
      <c r="BQ242" s="16" t="s">
        <v>433</v>
      </c>
      <c r="BS242" s="16">
        <v>2</v>
      </c>
      <c r="BT242" s="16" t="str" cm="1">
        <f t="array" aca="1" ref="BT242" ca="1">INDIRECT(BP242&amp;BQ242&amp;4,TRUE)</f>
        <v>みんなで決めたことは守るべきだと思う</v>
      </c>
      <c r="BX242" s="33"/>
      <c r="CJ242" s="33"/>
    </row>
    <row r="243" spans="2:88" outlineLevel="1">
      <c r="B243" s="217" t="s">
        <v>69</v>
      </c>
      <c r="C243" s="46">
        <v>26</v>
      </c>
      <c r="D243" s="206" t="s">
        <v>317</v>
      </c>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322">
        <f t="shared" ca="1" si="44"/>
        <v>0.67391304347826086</v>
      </c>
      <c r="AE243" s="323"/>
      <c r="AF243" s="323"/>
      <c r="AG243" s="324"/>
      <c r="AH243" s="328">
        <f t="shared" ca="1" si="40"/>
        <v>-25.512902443861694</v>
      </c>
      <c r="AI243" s="329"/>
      <c r="AJ243" s="329"/>
      <c r="AK243" s="330"/>
      <c r="AL243" s="319">
        <f t="shared" ca="1" si="41"/>
        <v>-25.512902443861694</v>
      </c>
      <c r="AM243" s="320"/>
      <c r="AN243" s="320"/>
      <c r="AO243" s="321"/>
      <c r="AP243" s="322">
        <v>0.92904206791687782</v>
      </c>
      <c r="AQ243" s="323"/>
      <c r="AR243" s="323"/>
      <c r="AS243" s="324"/>
      <c r="AT243" s="322">
        <v>0.92904206791687782</v>
      </c>
      <c r="AU243" s="323"/>
      <c r="AV243" s="323"/>
      <c r="AW243" s="324"/>
      <c r="AX243" s="322">
        <v>0.92904206791687782</v>
      </c>
      <c r="AY243" s="323"/>
      <c r="AZ243" s="323"/>
      <c r="BA243" s="324"/>
      <c r="BB243" s="322">
        <f t="shared" ca="1" si="42"/>
        <v>0.67391304347826086</v>
      </c>
      <c r="BC243" s="323"/>
      <c r="BD243" s="323"/>
      <c r="BE243" s="324"/>
      <c r="BF243" s="40"/>
      <c r="BG243" s="41"/>
      <c r="BH243" s="41"/>
      <c r="BI243" s="41"/>
      <c r="BJ243" s="41"/>
      <c r="BK243" s="41"/>
      <c r="BL243" s="41"/>
      <c r="BM243" s="42"/>
      <c r="BP243" s="16" t="s">
        <v>467</v>
      </c>
      <c r="BQ243" s="16" t="s">
        <v>434</v>
      </c>
      <c r="BS243" s="16">
        <v>2</v>
      </c>
      <c r="BT243" s="16" t="str" cm="1">
        <f t="array" aca="1" ref="BT243" ca="1">INDIRECT(BP243&amp;BQ243&amp;4,TRUE)</f>
        <v>先生に注意されたことはきちんと守る</v>
      </c>
      <c r="BX243" s="33"/>
      <c r="CJ243" s="33"/>
    </row>
    <row r="244" spans="2:88" outlineLevel="1">
      <c r="B244" s="215" t="s">
        <v>69</v>
      </c>
      <c r="C244" s="112">
        <v>27</v>
      </c>
      <c r="D244" s="205" t="s">
        <v>318</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322">
        <f t="shared" ca="1" si="44"/>
        <v>0.67391304347826086</v>
      </c>
      <c r="AE244" s="323"/>
      <c r="AF244" s="323"/>
      <c r="AG244" s="324"/>
      <c r="AH244" s="328">
        <f t="shared" ca="1" si="40"/>
        <v>-23.130743295356883</v>
      </c>
      <c r="AI244" s="329"/>
      <c r="AJ244" s="329"/>
      <c r="AK244" s="330"/>
      <c r="AL244" s="319">
        <f t="shared" ca="1" si="41"/>
        <v>-23.130743295356883</v>
      </c>
      <c r="AM244" s="320"/>
      <c r="AN244" s="320"/>
      <c r="AO244" s="321"/>
      <c r="AP244" s="322">
        <v>0.90522047643182968</v>
      </c>
      <c r="AQ244" s="323"/>
      <c r="AR244" s="323"/>
      <c r="AS244" s="324"/>
      <c r="AT244" s="322">
        <v>0.90522047643182968</v>
      </c>
      <c r="AU244" s="323"/>
      <c r="AV244" s="323"/>
      <c r="AW244" s="324"/>
      <c r="AX244" s="322">
        <v>0.90522047643182968</v>
      </c>
      <c r="AY244" s="323"/>
      <c r="AZ244" s="323"/>
      <c r="BA244" s="324"/>
      <c r="BB244" s="322">
        <f t="shared" ca="1" si="42"/>
        <v>0.67391304347826086</v>
      </c>
      <c r="BC244" s="323"/>
      <c r="BD244" s="323"/>
      <c r="BE244" s="324"/>
      <c r="BF244" s="40"/>
      <c r="BG244" s="41"/>
      <c r="BH244" s="41"/>
      <c r="BI244" s="41"/>
      <c r="BJ244" s="41"/>
      <c r="BK244" s="41"/>
      <c r="BL244" s="41"/>
      <c r="BM244" s="42"/>
      <c r="BP244" s="16" t="s">
        <v>467</v>
      </c>
      <c r="BQ244" s="16" t="s">
        <v>435</v>
      </c>
      <c r="BS244" s="16">
        <v>2</v>
      </c>
      <c r="BT244" s="16" t="str" cm="1">
        <f t="array" aca="1" ref="BT244" ca="1">INDIRECT(BP244&amp;BQ244&amp;4,TRUE)</f>
        <v>友達から誘われても、やってはいけないことはやらない</v>
      </c>
      <c r="BX244" s="33"/>
      <c r="CJ244" s="33"/>
    </row>
    <row r="245" spans="2:88" outlineLevel="1">
      <c r="B245" s="217" t="s">
        <v>69</v>
      </c>
      <c r="C245" s="46">
        <v>28</v>
      </c>
      <c r="D245" s="206" t="s">
        <v>319</v>
      </c>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322">
        <f t="shared" ca="1" si="44"/>
        <v>0.56521739130434778</v>
      </c>
      <c r="AE245" s="323"/>
      <c r="AF245" s="323"/>
      <c r="AG245" s="324"/>
      <c r="AH245" s="328">
        <f t="shared" ca="1" si="40"/>
        <v>-27.462041913660507</v>
      </c>
      <c r="AI245" s="329"/>
      <c r="AJ245" s="329"/>
      <c r="AK245" s="330"/>
      <c r="AL245" s="319">
        <f t="shared" ca="1" si="41"/>
        <v>-27.462041913660507</v>
      </c>
      <c r="AM245" s="320"/>
      <c r="AN245" s="320"/>
      <c r="AO245" s="321"/>
      <c r="AP245" s="322">
        <v>0.83983781044095285</v>
      </c>
      <c r="AQ245" s="323"/>
      <c r="AR245" s="323"/>
      <c r="AS245" s="324"/>
      <c r="AT245" s="322">
        <v>0.83983781044095285</v>
      </c>
      <c r="AU245" s="323"/>
      <c r="AV245" s="323"/>
      <c r="AW245" s="324"/>
      <c r="AX245" s="322">
        <v>0.83983781044095285</v>
      </c>
      <c r="AY245" s="323"/>
      <c r="AZ245" s="323"/>
      <c r="BA245" s="324"/>
      <c r="BB245" s="322">
        <f t="shared" ca="1" si="42"/>
        <v>0.56521739130434778</v>
      </c>
      <c r="BC245" s="323"/>
      <c r="BD245" s="323"/>
      <c r="BE245" s="324"/>
      <c r="BF245" s="40"/>
      <c r="BG245" s="41"/>
      <c r="BH245" s="41"/>
      <c r="BI245" s="41"/>
      <c r="BJ245" s="41"/>
      <c r="BK245" s="41"/>
      <c r="BL245" s="41"/>
      <c r="BM245" s="42"/>
      <c r="BP245" s="16" t="s">
        <v>467</v>
      </c>
      <c r="BQ245" s="16" t="s">
        <v>436</v>
      </c>
      <c r="BS245" s="16">
        <v>2</v>
      </c>
      <c r="BT245" s="16" t="str" cm="1">
        <f t="array" aca="1" ref="BT245" ca="1">INDIRECT(BP245&amp;BQ245&amp;4,TRUE)</f>
        <v>友だちがいじめをしていたら注意する</v>
      </c>
      <c r="BX245" s="33"/>
      <c r="CJ245" s="33"/>
    </row>
    <row r="246" spans="2:88" outlineLevel="1">
      <c r="B246" s="215" t="s">
        <v>69</v>
      </c>
      <c r="C246" s="112">
        <v>29</v>
      </c>
      <c r="D246" s="205" t="s">
        <v>320</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322">
        <f t="shared" ca="1" si="44"/>
        <v>0.76086956521739135</v>
      </c>
      <c r="AE246" s="323"/>
      <c r="AF246" s="323"/>
      <c r="AG246" s="324"/>
      <c r="AH246" s="328">
        <f t="shared" ca="1" si="40"/>
        <v>-9.5187201128275163</v>
      </c>
      <c r="AI246" s="329"/>
      <c r="AJ246" s="329"/>
      <c r="AK246" s="330"/>
      <c r="AL246" s="319">
        <f t="shared" ca="1" si="41"/>
        <v>-9.5187201128275163</v>
      </c>
      <c r="AM246" s="320"/>
      <c r="AN246" s="320"/>
      <c r="AO246" s="321"/>
      <c r="AP246" s="322">
        <v>0.85605676634566652</v>
      </c>
      <c r="AQ246" s="323"/>
      <c r="AR246" s="323"/>
      <c r="AS246" s="324"/>
      <c r="AT246" s="322">
        <v>0.85605676634566652</v>
      </c>
      <c r="AU246" s="323"/>
      <c r="AV246" s="323"/>
      <c r="AW246" s="324"/>
      <c r="AX246" s="322">
        <v>0.85605676634566652</v>
      </c>
      <c r="AY246" s="323"/>
      <c r="AZ246" s="323"/>
      <c r="BA246" s="324"/>
      <c r="BB246" s="322">
        <f t="shared" ca="1" si="42"/>
        <v>0.76086956521739135</v>
      </c>
      <c r="BC246" s="323"/>
      <c r="BD246" s="323"/>
      <c r="BE246" s="324"/>
      <c r="BF246" s="40"/>
      <c r="BG246" s="41"/>
      <c r="BH246" s="41"/>
      <c r="BI246" s="41"/>
      <c r="BJ246" s="41"/>
      <c r="BK246" s="41"/>
      <c r="BL246" s="41"/>
      <c r="BM246" s="42"/>
      <c r="BP246" s="16" t="s">
        <v>467</v>
      </c>
      <c r="BQ246" s="16" t="s">
        <v>437</v>
      </c>
      <c r="BS246" s="16">
        <v>2</v>
      </c>
      <c r="BT246" s="16" t="str" cm="1">
        <f t="array" aca="1" ref="BT246" ca="1">INDIRECT(BP246&amp;BQ246&amp;4,TRUE)</f>
        <v>人を傷つけることをわざと言う（反転項目）</v>
      </c>
      <c r="BX246" s="33"/>
      <c r="CJ246" s="33"/>
    </row>
    <row r="247" spans="2:88" outlineLevel="1">
      <c r="B247" s="221" t="s">
        <v>69</v>
      </c>
      <c r="C247" s="109">
        <v>30</v>
      </c>
      <c r="D247" s="206" t="s">
        <v>90</v>
      </c>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322">
        <f ca="1">INDIRECT(BP247&amp;BQ247&amp;BS247)</f>
        <v>0.73913043478260865</v>
      </c>
      <c r="AE247" s="323"/>
      <c r="AF247" s="323"/>
      <c r="AG247" s="324"/>
      <c r="AH247" s="328">
        <f t="shared" ca="1" si="40"/>
        <v>-8.8543158729808997</v>
      </c>
      <c r="AI247" s="329"/>
      <c r="AJ247" s="329"/>
      <c r="AK247" s="330"/>
      <c r="AL247" s="319">
        <f t="shared" ca="1" si="41"/>
        <v>-8.8543158729808997</v>
      </c>
      <c r="AM247" s="320"/>
      <c r="AN247" s="320"/>
      <c r="AO247" s="321"/>
      <c r="AP247" s="322">
        <v>0.82767359351241765</v>
      </c>
      <c r="AQ247" s="323"/>
      <c r="AR247" s="323"/>
      <c r="AS247" s="324"/>
      <c r="AT247" s="322">
        <v>0.82767359351241765</v>
      </c>
      <c r="AU247" s="323"/>
      <c r="AV247" s="323"/>
      <c r="AW247" s="324"/>
      <c r="AX247" s="322">
        <v>0.82767359351241765</v>
      </c>
      <c r="AY247" s="323"/>
      <c r="AZ247" s="323"/>
      <c r="BA247" s="324"/>
      <c r="BB247" s="322">
        <f t="shared" ca="1" si="42"/>
        <v>0.73913043478260865</v>
      </c>
      <c r="BC247" s="323"/>
      <c r="BD247" s="323"/>
      <c r="BE247" s="324"/>
      <c r="BF247" s="40"/>
      <c r="BG247" s="41"/>
      <c r="BH247" s="41"/>
      <c r="BI247" s="41"/>
      <c r="BJ247" s="41"/>
      <c r="BK247" s="41"/>
      <c r="BL247" s="41"/>
      <c r="BM247" s="42"/>
      <c r="BP247" s="16" t="s">
        <v>467</v>
      </c>
      <c r="BQ247" s="16" t="s">
        <v>438</v>
      </c>
      <c r="BS247" s="16">
        <v>2</v>
      </c>
      <c r="BX247" s="33"/>
      <c r="CJ247" s="33"/>
    </row>
    <row r="248" spans="2:88" outlineLevel="1">
      <c r="B248" s="226" t="s">
        <v>91</v>
      </c>
      <c r="C248" s="104"/>
      <c r="D248" s="207"/>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6"/>
      <c r="AA248" s="106"/>
      <c r="AB248" s="106"/>
      <c r="AC248" s="104"/>
      <c r="AD248" s="325">
        <f ca="1">AVERAGE(AD249:AD252)</f>
        <v>0.79347826086956519</v>
      </c>
      <c r="AE248" s="326"/>
      <c r="AF248" s="326"/>
      <c r="AG248" s="327"/>
      <c r="AH248" s="316">
        <f t="shared" ca="1" si="40"/>
        <v>5.0067211705855152</v>
      </c>
      <c r="AI248" s="317"/>
      <c r="AJ248" s="317"/>
      <c r="AK248" s="318"/>
      <c r="AL248" s="316">
        <f t="shared" ca="1" si="41"/>
        <v>5.0067211705855152</v>
      </c>
      <c r="AM248" s="317"/>
      <c r="AN248" s="317"/>
      <c r="AO248" s="318"/>
      <c r="AP248" s="325">
        <v>0.74341104916371004</v>
      </c>
      <c r="AQ248" s="326"/>
      <c r="AR248" s="326"/>
      <c r="AS248" s="327"/>
      <c r="AT248" s="325">
        <v>0.74341104916371004</v>
      </c>
      <c r="AU248" s="326"/>
      <c r="AV248" s="326"/>
      <c r="AW248" s="327"/>
      <c r="AX248" s="325">
        <v>0.74341104916371004</v>
      </c>
      <c r="AY248" s="326"/>
      <c r="AZ248" s="326"/>
      <c r="BA248" s="327"/>
      <c r="BB248" s="325">
        <f t="shared" ca="1" si="42"/>
        <v>0.79347826086956519</v>
      </c>
      <c r="BC248" s="326"/>
      <c r="BD248" s="326"/>
      <c r="BE248" s="327"/>
      <c r="BF248" s="230" t="str">
        <f>B248</f>
        <v>やり抜く力</v>
      </c>
      <c r="BG248" s="41"/>
      <c r="BH248" s="41"/>
      <c r="BI248" s="41"/>
      <c r="BJ248" s="41"/>
      <c r="BK248" s="41"/>
      <c r="BL248" s="41"/>
      <c r="BM248" s="42"/>
      <c r="BQ248" s="16" t="s">
        <v>415</v>
      </c>
    </row>
    <row r="249" spans="2:88" outlineLevel="1">
      <c r="B249" s="222" t="s">
        <v>69</v>
      </c>
      <c r="C249" s="116">
        <v>31</v>
      </c>
      <c r="D249" s="206" t="s">
        <v>92</v>
      </c>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322">
        <f t="shared" ref="AD249:AD252" ca="1" si="45">INDIRECT(BP249&amp;BQ249&amp;BS249)</f>
        <v>0.56521739130434778</v>
      </c>
      <c r="AE249" s="323"/>
      <c r="AF249" s="323"/>
      <c r="AG249" s="324"/>
      <c r="AH249" s="328">
        <f t="shared" ca="1" si="40"/>
        <v>-13.523876683047231</v>
      </c>
      <c r="AI249" s="329"/>
      <c r="AJ249" s="329"/>
      <c r="AK249" s="330"/>
      <c r="AL249" s="319">
        <f t="shared" ca="1" si="41"/>
        <v>-13.523876683047231</v>
      </c>
      <c r="AM249" s="320"/>
      <c r="AN249" s="320"/>
      <c r="AO249" s="321"/>
      <c r="AP249" s="322">
        <v>0.70045615813482009</v>
      </c>
      <c r="AQ249" s="323"/>
      <c r="AR249" s="323"/>
      <c r="AS249" s="324"/>
      <c r="AT249" s="322">
        <v>0.70045615813482009</v>
      </c>
      <c r="AU249" s="323"/>
      <c r="AV249" s="323"/>
      <c r="AW249" s="324"/>
      <c r="AX249" s="322">
        <v>0.70045615813482009</v>
      </c>
      <c r="AY249" s="323"/>
      <c r="AZ249" s="323"/>
      <c r="BA249" s="324"/>
      <c r="BB249" s="322">
        <f t="shared" ca="1" si="42"/>
        <v>0.56521739130434778</v>
      </c>
      <c r="BC249" s="323"/>
      <c r="BD249" s="323"/>
      <c r="BE249" s="324"/>
      <c r="BF249" s="40"/>
      <c r="BG249" s="41"/>
      <c r="BH249" s="41"/>
      <c r="BI249" s="41"/>
      <c r="BJ249" s="41"/>
      <c r="BK249" s="41"/>
      <c r="BL249" s="41"/>
      <c r="BM249" s="42"/>
      <c r="BP249" s="16" t="s">
        <v>467</v>
      </c>
      <c r="BQ249" s="16" t="s">
        <v>439</v>
      </c>
      <c r="BS249" s="16">
        <v>2</v>
      </c>
      <c r="BT249" s="16" t="str" cm="1">
        <f t="array" aca="1" ref="BT249" ca="1">INDIRECT(BP249&amp;BQ249&amp;4,TRUE)</f>
        <v>学校や地域でふれあう大人の活動や様子をみて、自分も頑張ろうと思うことがある</v>
      </c>
      <c r="BX249" s="33"/>
      <c r="CJ249" s="33"/>
    </row>
    <row r="250" spans="2:88" outlineLevel="1">
      <c r="B250" s="215" t="s">
        <v>69</v>
      </c>
      <c r="C250" s="112">
        <v>32</v>
      </c>
      <c r="D250" s="205" t="s">
        <v>93</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322">
        <f ca="1">INDIRECT(BP250&amp;BQ250&amp;BS250)</f>
        <v>0.91304347826086951</v>
      </c>
      <c r="AE250" s="323"/>
      <c r="AF250" s="323"/>
      <c r="AG250" s="324"/>
      <c r="AH250" s="328">
        <f t="shared" ca="1" si="40"/>
        <v>18.927257101302363</v>
      </c>
      <c r="AI250" s="329"/>
      <c r="AJ250" s="329"/>
      <c r="AK250" s="330"/>
      <c r="AL250" s="319">
        <f t="shared" ca="1" si="41"/>
        <v>18.927257101302363</v>
      </c>
      <c r="AM250" s="320"/>
      <c r="AN250" s="320"/>
      <c r="AO250" s="321"/>
      <c r="AP250" s="322">
        <v>0.72377090724784587</v>
      </c>
      <c r="AQ250" s="323"/>
      <c r="AR250" s="323"/>
      <c r="AS250" s="324"/>
      <c r="AT250" s="322">
        <v>0.72377090724784587</v>
      </c>
      <c r="AU250" s="323"/>
      <c r="AV250" s="323"/>
      <c r="AW250" s="324"/>
      <c r="AX250" s="322">
        <v>0.72377090724784587</v>
      </c>
      <c r="AY250" s="323"/>
      <c r="AZ250" s="323"/>
      <c r="BA250" s="324"/>
      <c r="BB250" s="322">
        <f t="shared" ca="1" si="42"/>
        <v>0.91304347826086951</v>
      </c>
      <c r="BC250" s="323"/>
      <c r="BD250" s="323"/>
      <c r="BE250" s="324"/>
      <c r="BF250" s="40"/>
      <c r="BG250" s="41"/>
      <c r="BH250" s="41"/>
      <c r="BI250" s="41"/>
      <c r="BJ250" s="41"/>
      <c r="BK250" s="41"/>
      <c r="BL250" s="41"/>
      <c r="BM250" s="42"/>
      <c r="BP250" s="16" t="s">
        <v>467</v>
      </c>
      <c r="BQ250" s="16" t="s">
        <v>440</v>
      </c>
      <c r="BS250" s="16">
        <v>2</v>
      </c>
      <c r="BT250" s="16" t="str" cm="1">
        <f t="array" aca="1" ref="BT250" ca="1">INDIRECT(BP250&amp;BQ250&amp;4,TRUE)</f>
        <v>難しいことでも失敗を恐れないで挑戦している</v>
      </c>
      <c r="BX250" s="33"/>
      <c r="CJ250" s="33"/>
    </row>
    <row r="251" spans="2:88" outlineLevel="1">
      <c r="B251" s="217" t="s">
        <v>69</v>
      </c>
      <c r="C251" s="46">
        <v>33</v>
      </c>
      <c r="D251" s="206" t="s">
        <v>321</v>
      </c>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322">
        <f t="shared" ca="1" si="45"/>
        <v>0.84782608695652173</v>
      </c>
      <c r="AE251" s="323"/>
      <c r="AF251" s="323"/>
      <c r="AG251" s="324"/>
      <c r="AH251" s="328">
        <f t="shared" ca="1" si="40"/>
        <v>7.9959893342735562</v>
      </c>
      <c r="AI251" s="329"/>
      <c r="AJ251" s="329"/>
      <c r="AK251" s="330"/>
      <c r="AL251" s="319">
        <f t="shared" ca="1" si="41"/>
        <v>7.9959893342735562</v>
      </c>
      <c r="AM251" s="320"/>
      <c r="AN251" s="320"/>
      <c r="AO251" s="321"/>
      <c r="AP251" s="322">
        <v>0.76786619361378616</v>
      </c>
      <c r="AQ251" s="323"/>
      <c r="AR251" s="323"/>
      <c r="AS251" s="324"/>
      <c r="AT251" s="322">
        <v>0.76786619361378616</v>
      </c>
      <c r="AU251" s="323"/>
      <c r="AV251" s="323"/>
      <c r="AW251" s="324"/>
      <c r="AX251" s="322">
        <v>0.76786619361378616</v>
      </c>
      <c r="AY251" s="323"/>
      <c r="AZ251" s="323"/>
      <c r="BA251" s="324"/>
      <c r="BB251" s="322">
        <f t="shared" ca="1" si="42"/>
        <v>0.84782608695652173</v>
      </c>
      <c r="BC251" s="323"/>
      <c r="BD251" s="323"/>
      <c r="BE251" s="324"/>
      <c r="BF251" s="40"/>
      <c r="BG251" s="41"/>
      <c r="BH251" s="41"/>
      <c r="BI251" s="41"/>
      <c r="BJ251" s="41"/>
      <c r="BK251" s="41"/>
      <c r="BL251" s="41"/>
      <c r="BM251" s="42"/>
      <c r="BP251" s="16" t="s">
        <v>467</v>
      </c>
      <c r="BQ251" s="16" t="s">
        <v>441</v>
      </c>
      <c r="BS251" s="16">
        <v>2</v>
      </c>
      <c r="BT251" s="16" t="str" cm="1">
        <f t="array" aca="1" ref="BT251" ca="1">INDIRECT(BP251&amp;BQ251&amp;4,TRUE)</f>
        <v>やると決めたことは、粘り強く、最後まであきらめずにやり通す</v>
      </c>
      <c r="BX251" s="33"/>
      <c r="CJ251" s="33"/>
    </row>
    <row r="252" spans="2:88" outlineLevel="1">
      <c r="B252" s="215" t="s">
        <v>69</v>
      </c>
      <c r="C252" s="112">
        <v>34</v>
      </c>
      <c r="D252" s="205" t="s">
        <v>322</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322">
        <f t="shared" ca="1" si="45"/>
        <v>0.84782608695652173</v>
      </c>
      <c r="AE252" s="323"/>
      <c r="AF252" s="323"/>
      <c r="AG252" s="324"/>
      <c r="AH252" s="328">
        <f t="shared" ca="1" si="40"/>
        <v>6.6275149298133496</v>
      </c>
      <c r="AI252" s="329"/>
      <c r="AJ252" s="329"/>
      <c r="AK252" s="330"/>
      <c r="AL252" s="319">
        <f t="shared" ca="1" si="41"/>
        <v>6.6275149298133496</v>
      </c>
      <c r="AM252" s="320"/>
      <c r="AN252" s="320"/>
      <c r="AO252" s="321"/>
      <c r="AP252" s="322">
        <v>0.78155093765838823</v>
      </c>
      <c r="AQ252" s="323"/>
      <c r="AR252" s="323"/>
      <c r="AS252" s="324"/>
      <c r="AT252" s="322">
        <v>0.78155093765838823</v>
      </c>
      <c r="AU252" s="323"/>
      <c r="AV252" s="323"/>
      <c r="AW252" s="324"/>
      <c r="AX252" s="322">
        <v>0.78155093765838823</v>
      </c>
      <c r="AY252" s="323"/>
      <c r="AZ252" s="323"/>
      <c r="BA252" s="324"/>
      <c r="BB252" s="322">
        <f t="shared" ca="1" si="42"/>
        <v>0.84782608695652173</v>
      </c>
      <c r="BC252" s="323"/>
      <c r="BD252" s="323"/>
      <c r="BE252" s="324"/>
      <c r="BF252" s="40"/>
      <c r="BG252" s="41"/>
      <c r="BH252" s="41"/>
      <c r="BI252" s="41"/>
      <c r="BJ252" s="41"/>
      <c r="BK252" s="41"/>
      <c r="BL252" s="41"/>
      <c r="BM252" s="42"/>
      <c r="BP252" s="16" t="s">
        <v>467</v>
      </c>
      <c r="BQ252" s="16" t="s">
        <v>442</v>
      </c>
      <c r="BS252" s="16">
        <v>2</v>
      </c>
      <c r="BT252" s="16" t="str" cm="1">
        <f t="array" aca="1" ref="BT252" ca="1">INDIRECT(BP252&amp;BQ252&amp;4,TRUE)</f>
        <v>困ったことがおきても、どうにかできると思う</v>
      </c>
      <c r="BX252" s="33"/>
      <c r="CJ252" s="33"/>
    </row>
    <row r="253" spans="2:88" outlineLevel="1">
      <c r="B253" s="225" t="s">
        <v>379</v>
      </c>
      <c r="C253" s="10"/>
      <c r="D253" s="210"/>
      <c r="E253" s="10"/>
      <c r="F253" s="10"/>
      <c r="G253" s="10"/>
      <c r="H253" s="10"/>
      <c r="I253" s="10"/>
      <c r="J253" s="10"/>
      <c r="K253" s="10"/>
      <c r="L253" s="10"/>
      <c r="M253" s="10"/>
      <c r="N253" s="10"/>
      <c r="O253" s="10"/>
      <c r="P253" s="10"/>
      <c r="Q253" s="10"/>
      <c r="R253" s="10"/>
      <c r="S253" s="10"/>
      <c r="T253" s="10"/>
      <c r="U253" s="10"/>
      <c r="V253" s="10"/>
      <c r="W253" s="10"/>
      <c r="X253" s="10"/>
      <c r="Y253" s="10"/>
      <c r="Z253" s="44"/>
      <c r="AA253" s="44"/>
      <c r="AB253" s="44"/>
      <c r="AC253" s="10"/>
      <c r="AD253" s="325">
        <f ca="1">AVERAGE(AD254:AD257)</f>
        <v>0.88586956521739124</v>
      </c>
      <c r="AE253" s="326"/>
      <c r="AF253" s="326"/>
      <c r="AG253" s="327"/>
      <c r="AH253" s="316">
        <f t="shared" ca="1" si="40"/>
        <v>2.8545692941669087</v>
      </c>
      <c r="AI253" s="317"/>
      <c r="AJ253" s="317"/>
      <c r="AK253" s="318"/>
      <c r="AL253" s="316">
        <f t="shared" ca="1" si="41"/>
        <v>2.8545692941669087</v>
      </c>
      <c r="AM253" s="317"/>
      <c r="AN253" s="317"/>
      <c r="AO253" s="318"/>
      <c r="AP253" s="325">
        <v>0.85732387227572215</v>
      </c>
      <c r="AQ253" s="326"/>
      <c r="AR253" s="326"/>
      <c r="AS253" s="327"/>
      <c r="AT253" s="325">
        <v>0.85732387227572215</v>
      </c>
      <c r="AU253" s="326"/>
      <c r="AV253" s="326"/>
      <c r="AW253" s="327"/>
      <c r="AX253" s="325">
        <v>0.85732387227572215</v>
      </c>
      <c r="AY253" s="326"/>
      <c r="AZ253" s="326"/>
      <c r="BA253" s="327"/>
      <c r="BB253" s="325">
        <f t="shared" ca="1" si="42"/>
        <v>0.88586956521739124</v>
      </c>
      <c r="BC253" s="326"/>
      <c r="BD253" s="326"/>
      <c r="BE253" s="327"/>
      <c r="BF253" s="230" t="str">
        <f>B253</f>
        <v>ソーシャルスキル</v>
      </c>
      <c r="BG253" s="41"/>
      <c r="BH253" s="41"/>
      <c r="BI253" s="41"/>
      <c r="BJ253" s="41"/>
      <c r="BK253" s="41"/>
      <c r="BL253" s="41"/>
      <c r="BM253" s="42"/>
      <c r="BQ253" s="16" t="s">
        <v>415</v>
      </c>
    </row>
    <row r="254" spans="2:88" outlineLevel="1">
      <c r="B254" s="215" t="s">
        <v>69</v>
      </c>
      <c r="C254" s="112">
        <v>35</v>
      </c>
      <c r="D254" s="205" t="s">
        <v>323</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322">
        <f t="shared" ref="AD254:AD257" ca="1" si="46">INDIRECT(BP254&amp;BQ254&amp;BS254)</f>
        <v>0.86956521739130432</v>
      </c>
      <c r="AE254" s="323"/>
      <c r="AF254" s="323"/>
      <c r="AG254" s="324"/>
      <c r="AH254" s="328">
        <f t="shared" ca="1" si="40"/>
        <v>-3.1093677692324628</v>
      </c>
      <c r="AI254" s="329"/>
      <c r="AJ254" s="329"/>
      <c r="AK254" s="330"/>
      <c r="AL254" s="319">
        <f t="shared" ca="1" si="41"/>
        <v>-3.1093677692324628</v>
      </c>
      <c r="AM254" s="320"/>
      <c r="AN254" s="320"/>
      <c r="AO254" s="321"/>
      <c r="AP254" s="322">
        <v>0.90065889508362895</v>
      </c>
      <c r="AQ254" s="323"/>
      <c r="AR254" s="323"/>
      <c r="AS254" s="324"/>
      <c r="AT254" s="322">
        <v>0.90065889508362895</v>
      </c>
      <c r="AU254" s="323"/>
      <c r="AV254" s="323"/>
      <c r="AW254" s="324"/>
      <c r="AX254" s="322">
        <v>0.90065889508362895</v>
      </c>
      <c r="AY254" s="323"/>
      <c r="AZ254" s="323"/>
      <c r="BA254" s="324"/>
      <c r="BB254" s="322">
        <f t="shared" ca="1" si="42"/>
        <v>0.86956521739130432</v>
      </c>
      <c r="BC254" s="323"/>
      <c r="BD254" s="323"/>
      <c r="BE254" s="324"/>
      <c r="BF254" s="40"/>
      <c r="BG254" s="41"/>
      <c r="BH254" s="41"/>
      <c r="BI254" s="41"/>
      <c r="BJ254" s="41"/>
      <c r="BK254" s="41"/>
      <c r="BL254" s="41"/>
      <c r="BM254" s="42"/>
      <c r="BP254" s="16" t="s">
        <v>467</v>
      </c>
      <c r="BQ254" s="16" t="s">
        <v>443</v>
      </c>
      <c r="BS254" s="16">
        <v>2</v>
      </c>
      <c r="BT254" s="16" t="str" cm="1">
        <f t="array" aca="1" ref="BT254" ca="1">INDIRECT(BP254&amp;BQ254&amp;4,TRUE)</f>
        <v>近所や知り合いの人にあいさつする</v>
      </c>
      <c r="BX254" s="33"/>
      <c r="CJ254" s="33"/>
    </row>
    <row r="255" spans="2:88" outlineLevel="1">
      <c r="B255" s="217" t="s">
        <v>69</v>
      </c>
      <c r="C255" s="46">
        <v>36</v>
      </c>
      <c r="D255" s="206" t="s">
        <v>94</v>
      </c>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322">
        <f ca="1">INDIRECT(BP255&amp;BQ255&amp;BS255)</f>
        <v>1</v>
      </c>
      <c r="AE255" s="323"/>
      <c r="AF255" s="323"/>
      <c r="AG255" s="324"/>
      <c r="AH255" s="328">
        <f t="shared" ca="1" si="40"/>
        <v>7.8560567663456649</v>
      </c>
      <c r="AI255" s="329"/>
      <c r="AJ255" s="329"/>
      <c r="AK255" s="330"/>
      <c r="AL255" s="319">
        <f t="shared" ca="1" si="41"/>
        <v>7.8560567663456649</v>
      </c>
      <c r="AM255" s="320"/>
      <c r="AN255" s="320"/>
      <c r="AO255" s="321"/>
      <c r="AP255" s="322">
        <v>0.92143943233654335</v>
      </c>
      <c r="AQ255" s="323"/>
      <c r="AR255" s="323"/>
      <c r="AS255" s="324"/>
      <c r="AT255" s="322">
        <v>0.92143943233654335</v>
      </c>
      <c r="AU255" s="323"/>
      <c r="AV255" s="323"/>
      <c r="AW255" s="324"/>
      <c r="AX255" s="322">
        <v>0.92143943233654335</v>
      </c>
      <c r="AY255" s="323"/>
      <c r="AZ255" s="323"/>
      <c r="BA255" s="324"/>
      <c r="BB255" s="322">
        <f t="shared" ca="1" si="42"/>
        <v>1</v>
      </c>
      <c r="BC255" s="323"/>
      <c r="BD255" s="323"/>
      <c r="BE255" s="324"/>
      <c r="BF255" s="40"/>
      <c r="BG255" s="41"/>
      <c r="BH255" s="41"/>
      <c r="BI255" s="41"/>
      <c r="BJ255" s="41"/>
      <c r="BK255" s="41"/>
      <c r="BL255" s="41"/>
      <c r="BM255" s="42"/>
      <c r="BP255" s="16" t="s">
        <v>467</v>
      </c>
      <c r="BQ255" s="16" t="s">
        <v>444</v>
      </c>
      <c r="BS255" s="16">
        <v>2</v>
      </c>
      <c r="BT255" s="16" t="str" cm="1">
        <f t="array" aca="1" ref="BT255" ca="1">INDIRECT(BP255&amp;BQ255&amp;4,TRUE)</f>
        <v>先生や友達が話している時に、最後まで聞くことができる</v>
      </c>
      <c r="BX255" s="33"/>
      <c r="CJ255" s="33"/>
    </row>
    <row r="256" spans="2:88" outlineLevel="1">
      <c r="B256" s="215" t="s">
        <v>69</v>
      </c>
      <c r="C256" s="112">
        <v>37</v>
      </c>
      <c r="D256" s="205" t="s">
        <v>95</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322">
        <f t="shared" ca="1" si="46"/>
        <v>0.86956521739130432</v>
      </c>
      <c r="AE256" s="323"/>
      <c r="AF256" s="323"/>
      <c r="AG256" s="324"/>
      <c r="AH256" s="328">
        <f t="shared" ca="1" si="40"/>
        <v>11.487692545009809</v>
      </c>
      <c r="AI256" s="329"/>
      <c r="AJ256" s="329"/>
      <c r="AK256" s="330"/>
      <c r="AL256" s="319">
        <f t="shared" ca="1" si="41"/>
        <v>11.487692545009809</v>
      </c>
      <c r="AM256" s="320"/>
      <c r="AN256" s="320"/>
      <c r="AO256" s="321"/>
      <c r="AP256" s="322">
        <v>0.75468829194120624</v>
      </c>
      <c r="AQ256" s="323"/>
      <c r="AR256" s="323"/>
      <c r="AS256" s="324"/>
      <c r="AT256" s="322">
        <v>0.75468829194120624</v>
      </c>
      <c r="AU256" s="323"/>
      <c r="AV256" s="323"/>
      <c r="AW256" s="324"/>
      <c r="AX256" s="322">
        <v>0.75468829194120624</v>
      </c>
      <c r="AY256" s="323"/>
      <c r="AZ256" s="323"/>
      <c r="BA256" s="324"/>
      <c r="BB256" s="322">
        <f t="shared" ca="1" si="42"/>
        <v>0.86956521739130432</v>
      </c>
      <c r="BC256" s="323"/>
      <c r="BD256" s="323"/>
      <c r="BE256" s="324"/>
      <c r="BF256" s="40"/>
      <c r="BG256" s="41"/>
      <c r="BH256" s="41"/>
      <c r="BI256" s="41"/>
      <c r="BJ256" s="41"/>
      <c r="BK256" s="41"/>
      <c r="BL256" s="41"/>
      <c r="BM256" s="42"/>
      <c r="BP256" s="16" t="s">
        <v>467</v>
      </c>
      <c r="BQ256" s="16" t="s">
        <v>445</v>
      </c>
      <c r="BS256" s="16">
        <v>2</v>
      </c>
      <c r="BT256" s="16" t="str" cm="1">
        <f t="array" aca="1" ref="BT256" ca="1">INDIRECT(BP256&amp;BQ256&amp;4,TRUE)</f>
        <v>他の人と異なる意見でも、自分の意見を言える</v>
      </c>
      <c r="BX256" s="33"/>
      <c r="CJ256" s="33"/>
    </row>
    <row r="257" spans="1:122" outlineLevel="1">
      <c r="B257" s="221" t="s">
        <v>69</v>
      </c>
      <c r="C257" s="109">
        <v>38</v>
      </c>
      <c r="D257" s="206" t="s">
        <v>324</v>
      </c>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322">
        <f t="shared" ca="1" si="46"/>
        <v>0.80434782608695654</v>
      </c>
      <c r="AE257" s="323"/>
      <c r="AF257" s="323"/>
      <c r="AG257" s="324"/>
      <c r="AH257" s="328">
        <f t="shared" ca="1" si="40"/>
        <v>-4.816104365455387</v>
      </c>
      <c r="AI257" s="329"/>
      <c r="AJ257" s="329"/>
      <c r="AK257" s="330"/>
      <c r="AL257" s="319">
        <f t="shared" ca="1" si="41"/>
        <v>-4.816104365455387</v>
      </c>
      <c r="AM257" s="320"/>
      <c r="AN257" s="320"/>
      <c r="AO257" s="321"/>
      <c r="AP257" s="322">
        <v>0.85250886974151041</v>
      </c>
      <c r="AQ257" s="323"/>
      <c r="AR257" s="323"/>
      <c r="AS257" s="324"/>
      <c r="AT257" s="322">
        <v>0.85250886974151041</v>
      </c>
      <c r="AU257" s="323"/>
      <c r="AV257" s="323"/>
      <c r="AW257" s="324"/>
      <c r="AX257" s="322">
        <v>0.85250886974151041</v>
      </c>
      <c r="AY257" s="323"/>
      <c r="AZ257" s="323"/>
      <c r="BA257" s="324"/>
      <c r="BB257" s="322">
        <f t="shared" ca="1" si="42"/>
        <v>0.80434782608695654</v>
      </c>
      <c r="BC257" s="323"/>
      <c r="BD257" s="323"/>
      <c r="BE257" s="324"/>
      <c r="BF257" s="40"/>
      <c r="BG257" s="41"/>
      <c r="BH257" s="41"/>
      <c r="BI257" s="41"/>
      <c r="BJ257" s="41"/>
      <c r="BK257" s="41"/>
      <c r="BL257" s="41"/>
      <c r="BM257" s="42"/>
      <c r="BP257" s="16" t="s">
        <v>467</v>
      </c>
      <c r="BQ257" s="16" t="s">
        <v>446</v>
      </c>
      <c r="BS257" s="16">
        <v>2</v>
      </c>
      <c r="BT257" s="16" t="str" cm="1">
        <f t="array" aca="1" ref="BT257" ca="1">INDIRECT(BP257&amp;BQ257&amp;4,TRUE)</f>
        <v>誰とでも協力をしてグループ活動をする</v>
      </c>
      <c r="BX257" s="33"/>
      <c r="CJ257" s="33"/>
    </row>
    <row r="258" spans="1:122" outlineLevel="1">
      <c r="B258" s="226" t="s">
        <v>380</v>
      </c>
      <c r="C258" s="104"/>
      <c r="D258" s="207"/>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6"/>
      <c r="AA258" s="106"/>
      <c r="AB258" s="106"/>
      <c r="AC258" s="104"/>
      <c r="AD258" s="325">
        <f ca="1">AVERAGE(AD259:AD260)</f>
        <v>0.69565217391304346</v>
      </c>
      <c r="AE258" s="326"/>
      <c r="AF258" s="326"/>
      <c r="AG258" s="327"/>
      <c r="AH258" s="316">
        <f t="shared" ca="1" si="40"/>
        <v>0.91341810088366726</v>
      </c>
      <c r="AI258" s="317"/>
      <c r="AJ258" s="317"/>
      <c r="AK258" s="318"/>
      <c r="AL258" s="316">
        <f t="shared" ca="1" si="41"/>
        <v>0.91341810088366726</v>
      </c>
      <c r="AM258" s="317"/>
      <c r="AN258" s="317"/>
      <c r="AO258" s="318"/>
      <c r="AP258" s="325">
        <v>0.68651799290420679</v>
      </c>
      <c r="AQ258" s="326"/>
      <c r="AR258" s="326"/>
      <c r="AS258" s="327"/>
      <c r="AT258" s="325">
        <v>0.68651799290420679</v>
      </c>
      <c r="AU258" s="326"/>
      <c r="AV258" s="326"/>
      <c r="AW258" s="327"/>
      <c r="AX258" s="325">
        <v>0.68651799290420679</v>
      </c>
      <c r="AY258" s="326"/>
      <c r="AZ258" s="326"/>
      <c r="BA258" s="327"/>
      <c r="BB258" s="325">
        <f t="shared" ca="1" si="42"/>
        <v>0.69565217391304346</v>
      </c>
      <c r="BC258" s="326"/>
      <c r="BD258" s="326"/>
      <c r="BE258" s="327"/>
      <c r="BF258" s="230" t="str">
        <f>B258</f>
        <v>学習意欲</v>
      </c>
      <c r="BG258" s="41"/>
      <c r="BH258" s="41"/>
      <c r="BI258" s="41"/>
      <c r="BJ258" s="41"/>
      <c r="BK258" s="41"/>
      <c r="BL258" s="41"/>
      <c r="BM258" s="42"/>
      <c r="BQ258" s="16" t="s">
        <v>415</v>
      </c>
    </row>
    <row r="259" spans="1:122" outlineLevel="1">
      <c r="B259" s="222" t="s">
        <v>69</v>
      </c>
      <c r="C259" s="116">
        <v>39</v>
      </c>
      <c r="D259" s="206" t="s">
        <v>96</v>
      </c>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322">
        <f ca="1">INDIRECT(BP259&amp;BQ259&amp;BS259)</f>
        <v>0.65217391304347827</v>
      </c>
      <c r="AE259" s="323"/>
      <c r="AF259" s="323"/>
      <c r="AG259" s="324"/>
      <c r="AH259" s="328">
        <f t="shared" ca="1" si="40"/>
        <v>4.7510963220873119</v>
      </c>
      <c r="AI259" s="329"/>
      <c r="AJ259" s="329"/>
      <c r="AK259" s="330"/>
      <c r="AL259" s="319">
        <f t="shared" ca="1" si="41"/>
        <v>4.7510963220873119</v>
      </c>
      <c r="AM259" s="320"/>
      <c r="AN259" s="320"/>
      <c r="AO259" s="321"/>
      <c r="AP259" s="322">
        <v>0.60466294982260516</v>
      </c>
      <c r="AQ259" s="323"/>
      <c r="AR259" s="323"/>
      <c r="AS259" s="324"/>
      <c r="AT259" s="322">
        <v>0.60466294982260516</v>
      </c>
      <c r="AU259" s="323"/>
      <c r="AV259" s="323"/>
      <c r="AW259" s="324"/>
      <c r="AX259" s="322">
        <v>0.60466294982260516</v>
      </c>
      <c r="AY259" s="323"/>
      <c r="AZ259" s="323"/>
      <c r="BA259" s="324"/>
      <c r="BB259" s="322">
        <f t="shared" ca="1" si="42"/>
        <v>0.65217391304347827</v>
      </c>
      <c r="BC259" s="323"/>
      <c r="BD259" s="323"/>
      <c r="BE259" s="324"/>
      <c r="BF259" s="40"/>
      <c r="BG259" s="41"/>
      <c r="BH259" s="41"/>
      <c r="BI259" s="41"/>
      <c r="BJ259" s="41"/>
      <c r="BK259" s="41"/>
      <c r="BL259" s="41"/>
      <c r="BM259" s="42"/>
      <c r="BP259" s="16" t="s">
        <v>467</v>
      </c>
      <c r="BQ259" s="16" t="s">
        <v>450</v>
      </c>
      <c r="BS259" s="16">
        <v>2</v>
      </c>
      <c r="BT259" s="16" t="str" cm="1">
        <f t="array" aca="1" ref="BT259" ca="1">INDIRECT(BP259&amp;BQ259&amp;4,TRUE)</f>
        <v>学校で習ったことや地域の人に教えてもらったことについて、 もっと詳しく知りたいし、調べたい</v>
      </c>
      <c r="BX259" s="33"/>
      <c r="CJ259" s="33"/>
    </row>
    <row r="260" spans="1:122" outlineLevel="1">
      <c r="B260" s="215" t="s">
        <v>69</v>
      </c>
      <c r="C260" s="112">
        <v>40</v>
      </c>
      <c r="D260" s="205" t="s">
        <v>97</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322">
        <f t="shared" ref="AD260" ca="1" si="47">INDIRECT(BP260&amp;BQ260&amp;BS260)</f>
        <v>0.73913043478260865</v>
      </c>
      <c r="AE260" s="323"/>
      <c r="AF260" s="323"/>
      <c r="AG260" s="324"/>
      <c r="AH260" s="328">
        <f t="shared" ca="1" si="40"/>
        <v>-2.924260120319977</v>
      </c>
      <c r="AI260" s="329"/>
      <c r="AJ260" s="329"/>
      <c r="AK260" s="330"/>
      <c r="AL260" s="319">
        <f t="shared" ca="1" si="41"/>
        <v>-2.924260120319977</v>
      </c>
      <c r="AM260" s="320"/>
      <c r="AN260" s="320"/>
      <c r="AO260" s="321"/>
      <c r="AP260" s="322">
        <v>0.76837303598580842</v>
      </c>
      <c r="AQ260" s="323"/>
      <c r="AR260" s="323"/>
      <c r="AS260" s="324"/>
      <c r="AT260" s="322">
        <v>0.76837303598580842</v>
      </c>
      <c r="AU260" s="323"/>
      <c r="AV260" s="323"/>
      <c r="AW260" s="324"/>
      <c r="AX260" s="322">
        <v>0.76837303598580842</v>
      </c>
      <c r="AY260" s="323"/>
      <c r="AZ260" s="323"/>
      <c r="BA260" s="324"/>
      <c r="BB260" s="322">
        <f t="shared" ca="1" si="42"/>
        <v>0.73913043478260865</v>
      </c>
      <c r="BC260" s="323"/>
      <c r="BD260" s="323"/>
      <c r="BE260" s="324"/>
      <c r="BF260" s="40"/>
      <c r="BG260" s="41"/>
      <c r="BH260" s="41"/>
      <c r="BI260" s="41"/>
      <c r="BJ260" s="41"/>
      <c r="BK260" s="41"/>
      <c r="BL260" s="41"/>
      <c r="BM260" s="42"/>
      <c r="BP260" s="16" t="s">
        <v>467</v>
      </c>
      <c r="BQ260" s="16" t="s">
        <v>451</v>
      </c>
      <c r="BS260" s="16">
        <v>2</v>
      </c>
      <c r="BT260" s="16" t="str" cm="1">
        <f t="array" aca="1" ref="BT260" ca="1">INDIRECT(BP260&amp;BQ260&amp;4,TRUE)</f>
        <v>新しいことをつぎつぎ学びたい</v>
      </c>
      <c r="BX260" s="33"/>
      <c r="CJ260" s="33"/>
    </row>
    <row r="261" spans="1:122" outlineLevel="1">
      <c r="B261" s="225" t="s">
        <v>99</v>
      </c>
      <c r="C261" s="10"/>
      <c r="D261" s="210"/>
      <c r="E261" s="10"/>
      <c r="F261" s="10"/>
      <c r="G261" s="10"/>
      <c r="H261" s="10"/>
      <c r="I261" s="10"/>
      <c r="J261" s="10"/>
      <c r="K261" s="10"/>
      <c r="L261" s="10"/>
      <c r="M261" s="10"/>
      <c r="N261" s="10"/>
      <c r="O261" s="10"/>
      <c r="P261" s="10"/>
      <c r="Q261" s="10"/>
      <c r="R261" s="10"/>
      <c r="S261" s="10"/>
      <c r="T261" s="10"/>
      <c r="U261" s="10"/>
      <c r="V261" s="10"/>
      <c r="W261" s="10"/>
      <c r="X261" s="10"/>
      <c r="Y261" s="10"/>
      <c r="Z261" s="44"/>
      <c r="AA261" s="44"/>
      <c r="AB261" s="44"/>
      <c r="AC261" s="10"/>
      <c r="AD261" s="325">
        <f ca="1">AVERAGE(AD262:AD263)</f>
        <v>0.78260869565217384</v>
      </c>
      <c r="AE261" s="326"/>
      <c r="AF261" s="326"/>
      <c r="AG261" s="327"/>
      <c r="AH261" s="316">
        <f t="shared" ca="1" si="40"/>
        <v>0.76467088300755659</v>
      </c>
      <c r="AI261" s="317"/>
      <c r="AJ261" s="317"/>
      <c r="AK261" s="318"/>
      <c r="AL261" s="316">
        <f t="shared" ca="1" si="41"/>
        <v>0.76467088300755659</v>
      </c>
      <c r="AM261" s="317"/>
      <c r="AN261" s="317"/>
      <c r="AO261" s="318"/>
      <c r="AP261" s="325">
        <v>0.77496198682209827</v>
      </c>
      <c r="AQ261" s="326"/>
      <c r="AR261" s="326"/>
      <c r="AS261" s="327"/>
      <c r="AT261" s="325">
        <v>0.77496198682209827</v>
      </c>
      <c r="AU261" s="326"/>
      <c r="AV261" s="326"/>
      <c r="AW261" s="327"/>
      <c r="AX261" s="325">
        <v>0.77496198682209827</v>
      </c>
      <c r="AY261" s="326"/>
      <c r="AZ261" s="326"/>
      <c r="BA261" s="327"/>
      <c r="BB261" s="325">
        <f t="shared" ca="1" si="42"/>
        <v>0.78260869565217384</v>
      </c>
      <c r="BC261" s="326"/>
      <c r="BD261" s="326"/>
      <c r="BE261" s="327"/>
      <c r="BF261" s="230" t="str">
        <f>B261</f>
        <v>キャリア意識</v>
      </c>
      <c r="BG261" s="41"/>
      <c r="BH261" s="41"/>
      <c r="BI261" s="41"/>
      <c r="BJ261" s="41"/>
      <c r="BK261" s="41"/>
      <c r="BL261" s="41"/>
      <c r="BM261" s="42"/>
      <c r="BQ261" s="16" t="s">
        <v>415</v>
      </c>
    </row>
    <row r="262" spans="1:122" outlineLevel="1">
      <c r="B262" s="215" t="s">
        <v>69</v>
      </c>
      <c r="C262" s="112">
        <v>41</v>
      </c>
      <c r="D262" s="205" t="s">
        <v>100</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322">
        <f ca="1">INDIRECT(BP262&amp;BQ262&amp;BS262)</f>
        <v>0.69565217391304346</v>
      </c>
      <c r="AE262" s="323"/>
      <c r="AF262" s="323"/>
      <c r="AG262" s="324"/>
      <c r="AH262" s="328">
        <f t="shared" ca="1" si="40"/>
        <v>-4.839242821569445</v>
      </c>
      <c r="AI262" s="329"/>
      <c r="AJ262" s="329"/>
      <c r="AK262" s="330"/>
      <c r="AL262" s="319">
        <f t="shared" ca="1" si="41"/>
        <v>-4.839242821569445</v>
      </c>
      <c r="AM262" s="320"/>
      <c r="AN262" s="320"/>
      <c r="AO262" s="321"/>
      <c r="AP262" s="322">
        <v>0.74404460212873791</v>
      </c>
      <c r="AQ262" s="323"/>
      <c r="AR262" s="323"/>
      <c r="AS262" s="324"/>
      <c r="AT262" s="322">
        <v>0.74404460212873791</v>
      </c>
      <c r="AU262" s="323"/>
      <c r="AV262" s="323"/>
      <c r="AW262" s="324"/>
      <c r="AX262" s="322">
        <v>0.74404460212873791</v>
      </c>
      <c r="AY262" s="323"/>
      <c r="AZ262" s="323"/>
      <c r="BA262" s="324"/>
      <c r="BB262" s="322">
        <f t="shared" ca="1" si="42"/>
        <v>0.69565217391304346</v>
      </c>
      <c r="BC262" s="323"/>
      <c r="BD262" s="323"/>
      <c r="BE262" s="324"/>
      <c r="BF262" s="40"/>
      <c r="BG262" s="41"/>
      <c r="BH262" s="41"/>
      <c r="BI262" s="41"/>
      <c r="BJ262" s="41"/>
      <c r="BK262" s="41"/>
      <c r="BL262" s="41"/>
      <c r="BM262" s="42"/>
      <c r="BP262" s="16" t="s">
        <v>467</v>
      </c>
      <c r="BQ262" s="16" t="s">
        <v>452</v>
      </c>
      <c r="BS262" s="16">
        <v>2</v>
      </c>
      <c r="BT262" s="16" t="str" cm="1">
        <f t="array" aca="1" ref="BT262" ca="1">INDIRECT(BP262&amp;BQ262&amp;4,TRUE)</f>
        <v>将来の夢や目標を持っている</v>
      </c>
      <c r="BX262" s="33"/>
      <c r="CJ262" s="33"/>
    </row>
    <row r="263" spans="1:122" outlineLevel="1">
      <c r="B263" s="216" t="s">
        <v>69</v>
      </c>
      <c r="C263" s="47">
        <v>42</v>
      </c>
      <c r="D263" s="219" t="s">
        <v>101</v>
      </c>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322">
        <f t="shared" ref="AD263" ca="1" si="48">INDIRECT(BP263&amp;BQ263&amp;BS263)</f>
        <v>0.86956521739130432</v>
      </c>
      <c r="AE263" s="323"/>
      <c r="AF263" s="323"/>
      <c r="AG263" s="324"/>
      <c r="AH263" s="328">
        <f t="shared" ca="1" si="40"/>
        <v>6.3685845875845581</v>
      </c>
      <c r="AI263" s="329"/>
      <c r="AJ263" s="329"/>
      <c r="AK263" s="330"/>
      <c r="AL263" s="319">
        <f t="shared" ca="1" si="41"/>
        <v>6.3685845875845581</v>
      </c>
      <c r="AM263" s="320"/>
      <c r="AN263" s="320"/>
      <c r="AO263" s="321"/>
      <c r="AP263" s="322">
        <v>0.80587937151545874</v>
      </c>
      <c r="AQ263" s="323"/>
      <c r="AR263" s="323"/>
      <c r="AS263" s="324"/>
      <c r="AT263" s="322">
        <v>0.80587937151545874</v>
      </c>
      <c r="AU263" s="323"/>
      <c r="AV263" s="323"/>
      <c r="AW263" s="324"/>
      <c r="AX263" s="322">
        <v>0.80587937151545874</v>
      </c>
      <c r="AY263" s="323"/>
      <c r="AZ263" s="323"/>
      <c r="BA263" s="324"/>
      <c r="BB263" s="322">
        <f t="shared" ca="1" si="42"/>
        <v>0.86956521739130432</v>
      </c>
      <c r="BC263" s="323"/>
      <c r="BD263" s="323"/>
      <c r="BE263" s="324"/>
      <c r="BF263" s="97"/>
      <c r="BG263" s="98"/>
      <c r="BH263" s="98"/>
      <c r="BI263" s="98"/>
      <c r="BJ263" s="98"/>
      <c r="BK263" s="98"/>
      <c r="BL263" s="98"/>
      <c r="BM263" s="99"/>
      <c r="BP263" s="16" t="s">
        <v>467</v>
      </c>
      <c r="BQ263" s="16" t="s">
        <v>453</v>
      </c>
      <c r="BS263" s="16">
        <v>2</v>
      </c>
      <c r="BT263" s="16" t="str" cm="1">
        <f t="array" aca="1" ref="BT263" ca="1">INDIRECT(BP263&amp;BQ263&amp;4,TRUE)</f>
        <v>親や先生の意見を聞くだけでなく、自分で自分が何をしたいのか考えることができる</v>
      </c>
      <c r="BX263" s="33"/>
      <c r="CJ263" s="33"/>
    </row>
    <row r="264" spans="1:122" s="16" customFormat="1" ht="19.5" outlineLevel="1" thickBot="1">
      <c r="B264" s="243"/>
      <c r="C264" s="12"/>
      <c r="D264" s="209"/>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244"/>
      <c r="AE264" s="244"/>
      <c r="AF264" s="244"/>
      <c r="AG264" s="244"/>
      <c r="AH264" s="245"/>
      <c r="AI264" s="245"/>
      <c r="AJ264" s="245"/>
      <c r="AK264" s="245"/>
      <c r="AL264" s="245"/>
      <c r="AM264" s="245"/>
      <c r="AN264" s="245"/>
      <c r="AO264" s="245"/>
      <c r="AP264" s="244"/>
      <c r="AQ264" s="244"/>
      <c r="AR264" s="244"/>
      <c r="AS264" s="244"/>
      <c r="AT264" s="244"/>
      <c r="AU264" s="244"/>
      <c r="AV264" s="244"/>
      <c r="AW264" s="244"/>
      <c r="AX264" s="244"/>
      <c r="AY264" s="244"/>
      <c r="AZ264" s="244"/>
      <c r="BA264" s="244"/>
      <c r="BB264" s="244"/>
      <c r="BC264" s="244"/>
      <c r="BD264" s="244"/>
      <c r="BE264" s="244"/>
      <c r="BF264" s="43"/>
      <c r="BG264" s="43"/>
      <c r="BH264" s="43"/>
      <c r="BI264" s="43"/>
      <c r="BJ264" s="43"/>
      <c r="BK264" s="43"/>
      <c r="BL264" s="43"/>
      <c r="BM264" s="43"/>
      <c r="BX264" s="117"/>
      <c r="CJ264" s="117"/>
    </row>
    <row r="265" spans="1:122" ht="19.5" customHeight="1" thickTop="1" thickBot="1">
      <c r="A265" s="281" t="s">
        <v>138</v>
      </c>
      <c r="B265" s="281"/>
      <c r="C265" s="284" t="s">
        <v>404</v>
      </c>
      <c r="D265" s="284"/>
      <c r="E265" s="284"/>
      <c r="F265" s="284"/>
      <c r="G265" s="284"/>
      <c r="H265" s="284"/>
      <c r="I265" s="284"/>
      <c r="J265" s="284"/>
      <c r="K265" s="284"/>
      <c r="L265" s="284"/>
      <c r="M265" s="284"/>
      <c r="N265" s="284"/>
      <c r="O265" s="284"/>
      <c r="BO265" s="16"/>
      <c r="BT265"/>
      <c r="BU265"/>
      <c r="BX265" s="16"/>
      <c r="BY265" s="16"/>
      <c r="CB265"/>
      <c r="CC265"/>
      <c r="CJ265" s="16"/>
      <c r="CK265" s="16"/>
      <c r="DQ265"/>
      <c r="DR265"/>
    </row>
    <row r="266" spans="1:122" ht="19.5" customHeight="1" thickTop="1" thickBot="1">
      <c r="A266" s="281"/>
      <c r="B266" s="281"/>
      <c r="C266" s="284"/>
      <c r="D266" s="284"/>
      <c r="E266" s="284"/>
      <c r="F266" s="284"/>
      <c r="G266" s="284"/>
      <c r="H266" s="284"/>
      <c r="I266" s="284"/>
      <c r="J266" s="284"/>
      <c r="K266" s="284"/>
      <c r="L266" s="284"/>
      <c r="M266" s="284"/>
      <c r="N266" s="284"/>
      <c r="O266" s="284"/>
      <c r="BO266" s="16"/>
      <c r="BT266"/>
      <c r="BU266"/>
      <c r="BX266" s="16"/>
      <c r="BY266" s="16"/>
      <c r="CB266"/>
      <c r="CC266"/>
      <c r="CJ266" s="16"/>
      <c r="CK266" s="16"/>
      <c r="DQ266"/>
      <c r="DR266"/>
    </row>
    <row r="267" spans="1:122" ht="18" customHeight="1" outlineLevel="1" thickTop="1">
      <c r="R267" s="13"/>
      <c r="S267" s="13"/>
      <c r="T267" s="13"/>
      <c r="U267" s="13"/>
      <c r="V267" s="13"/>
      <c r="W267" s="13"/>
      <c r="X267" s="13"/>
      <c r="Y267" s="13"/>
      <c r="Z267" s="13"/>
      <c r="AA267" s="13"/>
      <c r="AB267" s="13"/>
      <c r="AC267" s="13"/>
      <c r="AD267" s="304" t="s">
        <v>393</v>
      </c>
      <c r="AE267" s="305"/>
      <c r="AF267" s="305"/>
      <c r="AG267" s="305"/>
      <c r="AH267" s="305"/>
      <c r="AI267" s="305"/>
      <c r="AJ267" s="305"/>
      <c r="AK267" s="305"/>
      <c r="AL267" s="305"/>
      <c r="AM267" s="305"/>
      <c r="AN267" s="305"/>
      <c r="AO267" s="306"/>
      <c r="AP267" s="292" t="s">
        <v>409</v>
      </c>
      <c r="AQ267" s="293"/>
      <c r="AR267" s="293"/>
      <c r="AS267" s="294"/>
      <c r="AT267" s="295" t="s">
        <v>411</v>
      </c>
      <c r="AU267" s="296"/>
      <c r="AV267" s="296"/>
      <c r="AW267" s="296"/>
      <c r="AX267" s="296"/>
      <c r="AY267" s="296"/>
      <c r="AZ267" s="296"/>
      <c r="BA267" s="296"/>
      <c r="BB267" s="296"/>
      <c r="BC267" s="296"/>
      <c r="BD267" s="296"/>
      <c r="BE267" s="296"/>
      <c r="BF267" s="296"/>
      <c r="BG267" s="296"/>
      <c r="BH267" s="296"/>
      <c r="BI267" s="296"/>
      <c r="BJ267" s="296"/>
      <c r="BK267" s="296"/>
      <c r="BL267" s="296"/>
      <c r="BM267" s="297"/>
      <c r="BQ267" s="16" t="s">
        <v>415</v>
      </c>
    </row>
    <row r="268" spans="1:122" ht="18.600000000000001" customHeight="1" outlineLevel="1">
      <c r="R268" s="13"/>
      <c r="S268" s="13"/>
      <c r="T268" s="13"/>
      <c r="U268" s="13"/>
      <c r="V268" s="13"/>
      <c r="W268" s="13"/>
      <c r="X268" s="13"/>
      <c r="Y268" s="13"/>
      <c r="Z268" s="13"/>
      <c r="AA268" s="13"/>
      <c r="AB268" s="13"/>
      <c r="AC268" s="13"/>
      <c r="AD268" s="298" t="s">
        <v>395</v>
      </c>
      <c r="AE268" s="299"/>
      <c r="AF268" s="299"/>
      <c r="AG268" s="300"/>
      <c r="AH268" s="298" t="s">
        <v>396</v>
      </c>
      <c r="AI268" s="299"/>
      <c r="AJ268" s="299"/>
      <c r="AK268" s="300"/>
      <c r="AL268" s="298" t="s">
        <v>408</v>
      </c>
      <c r="AM268" s="299"/>
      <c r="AN268" s="299"/>
      <c r="AO268" s="300"/>
      <c r="AP268" s="301" t="s">
        <v>407</v>
      </c>
      <c r="AQ268" s="302"/>
      <c r="AR268" s="302"/>
      <c r="AS268" s="303"/>
      <c r="AT268" s="307" t="s">
        <v>394</v>
      </c>
      <c r="AU268" s="308"/>
      <c r="AV268" s="308"/>
      <c r="AW268" s="309"/>
      <c r="AX268" s="307" t="s">
        <v>183</v>
      </c>
      <c r="AY268" s="308"/>
      <c r="AZ268" s="308"/>
      <c r="BA268" s="309"/>
      <c r="BB268" s="307" t="s">
        <v>182</v>
      </c>
      <c r="BC268" s="308"/>
      <c r="BD268" s="308"/>
      <c r="BE268" s="309"/>
      <c r="BF268" s="310" t="s">
        <v>397</v>
      </c>
      <c r="BG268" s="311"/>
      <c r="BH268" s="311"/>
      <c r="BI268" s="311"/>
      <c r="BJ268" s="311"/>
      <c r="BK268" s="311"/>
      <c r="BL268" s="311"/>
      <c r="BM268" s="312"/>
      <c r="BQ268" s="16" t="s">
        <v>415</v>
      </c>
      <c r="BV268" s="32"/>
      <c r="BW268" s="32"/>
      <c r="BX268" s="32"/>
    </row>
    <row r="269" spans="1:122" outlineLevel="1">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313" t="s">
        <v>15</v>
      </c>
      <c r="AE269" s="314"/>
      <c r="AF269" s="314"/>
      <c r="AG269" s="315"/>
      <c r="AH269" s="313" t="s">
        <v>16</v>
      </c>
      <c r="AI269" s="314"/>
      <c r="AJ269" s="314"/>
      <c r="AK269" s="315"/>
      <c r="AL269" s="313" t="s">
        <v>16</v>
      </c>
      <c r="AM269" s="314"/>
      <c r="AN269" s="314"/>
      <c r="AO269" s="315"/>
      <c r="AP269" s="313" t="s">
        <v>15</v>
      </c>
      <c r="AQ269" s="314"/>
      <c r="AR269" s="314"/>
      <c r="AS269" s="315"/>
      <c r="AT269" s="313" t="s">
        <v>15</v>
      </c>
      <c r="AU269" s="314"/>
      <c r="AV269" s="314"/>
      <c r="AW269" s="315"/>
      <c r="AX269" s="313" t="s">
        <v>15</v>
      </c>
      <c r="AY269" s="314"/>
      <c r="AZ269" s="314"/>
      <c r="BA269" s="315"/>
      <c r="BB269" s="313" t="s">
        <v>15</v>
      </c>
      <c r="BC269" s="314"/>
      <c r="BD269" s="314"/>
      <c r="BE269" s="315"/>
      <c r="BF269" s="331" t="s">
        <v>410</v>
      </c>
      <c r="BG269" s="332"/>
      <c r="BH269" s="332"/>
      <c r="BI269" s="332"/>
      <c r="BJ269" s="332"/>
      <c r="BK269" s="332"/>
      <c r="BL269" s="332"/>
      <c r="BM269" s="333"/>
      <c r="BQ269" s="16" t="s">
        <v>415</v>
      </c>
      <c r="BV269" s="32"/>
      <c r="BW269" s="32"/>
      <c r="BX269" s="32"/>
      <c r="BY269" s="32"/>
      <c r="BZ269" s="61"/>
      <c r="CA269" s="61"/>
      <c r="CB269" s="61"/>
      <c r="CC269" s="61"/>
      <c r="CD269" s="32"/>
      <c r="CE269" s="32"/>
      <c r="CF269" s="32"/>
      <c r="CG269" s="32"/>
      <c r="CH269" s="32"/>
      <c r="CI269" s="32"/>
      <c r="CJ269" s="32"/>
    </row>
    <row r="270" spans="1:122" outlineLevel="1">
      <c r="B270" s="224" t="s">
        <v>102</v>
      </c>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5"/>
      <c r="AA270" s="35"/>
      <c r="AB270" s="35"/>
      <c r="AC270" s="34"/>
      <c r="AD270" s="325">
        <f ca="1">AVERAGE(AD271:AD274)</f>
        <v>0.66847826086956519</v>
      </c>
      <c r="AE270" s="326"/>
      <c r="AF270" s="326"/>
      <c r="AG270" s="327"/>
      <c r="AH270" s="316">
        <f t="shared" ref="AH270:AH280" ca="1" si="49">IF(AX270&lt;&gt;"",(AD270-AX270)*100,"")</f>
        <v>-0.18207761299279257</v>
      </c>
      <c r="AI270" s="317"/>
      <c r="AJ270" s="317"/>
      <c r="AK270" s="318"/>
      <c r="AL270" s="316">
        <f t="shared" ref="AL270:AL280" ca="1" si="50">IF(AP270&lt;&gt;"",(AD270-AP270)*100,"")</f>
        <v>-0.18207761299279257</v>
      </c>
      <c r="AM270" s="317"/>
      <c r="AN270" s="317"/>
      <c r="AO270" s="318"/>
      <c r="AP270" s="325">
        <v>0.67029903699949311</v>
      </c>
      <c r="AQ270" s="326"/>
      <c r="AR270" s="326"/>
      <c r="AS270" s="327"/>
      <c r="AT270" s="325">
        <v>0.67029903699949311</v>
      </c>
      <c r="AU270" s="326"/>
      <c r="AV270" s="326"/>
      <c r="AW270" s="327"/>
      <c r="AX270" s="325">
        <v>0.67029903699949311</v>
      </c>
      <c r="AY270" s="326"/>
      <c r="AZ270" s="326"/>
      <c r="BA270" s="327"/>
      <c r="BB270" s="325">
        <f t="shared" ref="BB270:BB280" ca="1" si="51">AD270</f>
        <v>0.66847826086956519</v>
      </c>
      <c r="BC270" s="326"/>
      <c r="BD270" s="326"/>
      <c r="BE270" s="327"/>
      <c r="BF270" s="230" t="str">
        <f>B270</f>
        <v>地域への愛着の高まり</v>
      </c>
      <c r="BG270" s="41"/>
      <c r="BH270" s="41"/>
      <c r="BI270" s="41"/>
      <c r="BJ270" s="41"/>
      <c r="BK270" s="41"/>
      <c r="BL270" s="41"/>
      <c r="BM270" s="42"/>
      <c r="BQ270" s="16" t="s">
        <v>415</v>
      </c>
    </row>
    <row r="271" spans="1:122" outlineLevel="1">
      <c r="B271" s="215" t="s">
        <v>69</v>
      </c>
      <c r="C271" s="112">
        <v>43</v>
      </c>
      <c r="D271" s="205" t="s">
        <v>103</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322">
        <f t="shared" ref="AD271:AD274" ca="1" si="52">INDIRECT(BP271&amp;BQ271&amp;BS271)</f>
        <v>0.71739130434782605</v>
      </c>
      <c r="AE271" s="323"/>
      <c r="AF271" s="323"/>
      <c r="AG271" s="324"/>
      <c r="AH271" s="328">
        <f t="shared" ca="1" si="49"/>
        <v>14.111152735846977</v>
      </c>
      <c r="AI271" s="329"/>
      <c r="AJ271" s="329"/>
      <c r="AK271" s="330"/>
      <c r="AL271" s="319">
        <f t="shared" ca="1" si="50"/>
        <v>14.111152735846977</v>
      </c>
      <c r="AM271" s="320"/>
      <c r="AN271" s="320"/>
      <c r="AO271" s="321"/>
      <c r="AP271" s="322">
        <v>0.57627977698935628</v>
      </c>
      <c r="AQ271" s="323"/>
      <c r="AR271" s="323"/>
      <c r="AS271" s="324"/>
      <c r="AT271" s="322">
        <v>0.57627977698935628</v>
      </c>
      <c r="AU271" s="323"/>
      <c r="AV271" s="323"/>
      <c r="AW271" s="324"/>
      <c r="AX271" s="322">
        <v>0.57627977698935628</v>
      </c>
      <c r="AY271" s="323"/>
      <c r="AZ271" s="323"/>
      <c r="BA271" s="324"/>
      <c r="BB271" s="322">
        <f t="shared" ca="1" si="51"/>
        <v>0.71739130434782605</v>
      </c>
      <c r="BC271" s="323"/>
      <c r="BD271" s="323"/>
      <c r="BE271" s="324"/>
      <c r="BF271" s="40"/>
      <c r="BG271" s="41"/>
      <c r="BH271" s="41"/>
      <c r="BI271" s="41"/>
      <c r="BJ271" s="41"/>
      <c r="BK271" s="41"/>
      <c r="BL271" s="41"/>
      <c r="BM271" s="42"/>
      <c r="BP271" s="16" t="s">
        <v>467</v>
      </c>
      <c r="BQ271" s="16" t="s">
        <v>454</v>
      </c>
      <c r="BS271" s="16">
        <v>2</v>
      </c>
      <c r="BT271" s="16" t="str" cm="1">
        <f t="array" aca="1" ref="BT271" ca="1">INDIRECT(BP271&amp;BQ271&amp;4,TRUE)</f>
        <v>地域の歴史や行事、地域で起きた問題に興味がある</v>
      </c>
      <c r="BX271" s="33"/>
      <c r="CJ271" s="33"/>
    </row>
    <row r="272" spans="1:122" outlineLevel="1">
      <c r="B272" s="217" t="s">
        <v>69</v>
      </c>
      <c r="C272" s="46">
        <v>44</v>
      </c>
      <c r="D272" s="206" t="s">
        <v>104</v>
      </c>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322">
        <f t="shared" ca="1" si="52"/>
        <v>0.58695652173913049</v>
      </c>
      <c r="AE272" s="323"/>
      <c r="AF272" s="323"/>
      <c r="AG272" s="324"/>
      <c r="AH272" s="328">
        <f t="shared" ca="1" si="49"/>
        <v>-10.589700081535502</v>
      </c>
      <c r="AI272" s="329"/>
      <c r="AJ272" s="329"/>
      <c r="AK272" s="330"/>
      <c r="AL272" s="319">
        <f t="shared" ca="1" si="50"/>
        <v>-10.589700081535502</v>
      </c>
      <c r="AM272" s="320"/>
      <c r="AN272" s="320"/>
      <c r="AO272" s="321"/>
      <c r="AP272" s="322">
        <v>0.69285352255448551</v>
      </c>
      <c r="AQ272" s="323"/>
      <c r="AR272" s="323"/>
      <c r="AS272" s="324"/>
      <c r="AT272" s="322">
        <v>0.69285352255448551</v>
      </c>
      <c r="AU272" s="323"/>
      <c r="AV272" s="323"/>
      <c r="AW272" s="324"/>
      <c r="AX272" s="322">
        <v>0.69285352255448551</v>
      </c>
      <c r="AY272" s="323"/>
      <c r="AZ272" s="323"/>
      <c r="BA272" s="324"/>
      <c r="BB272" s="322">
        <f t="shared" ca="1" si="51"/>
        <v>0.58695652173913049</v>
      </c>
      <c r="BC272" s="323"/>
      <c r="BD272" s="323"/>
      <c r="BE272" s="324"/>
      <c r="BF272" s="40"/>
      <c r="BG272" s="41"/>
      <c r="BH272" s="41"/>
      <c r="BI272" s="41"/>
      <c r="BJ272" s="41"/>
      <c r="BK272" s="41"/>
      <c r="BL272" s="41"/>
      <c r="BM272" s="42"/>
      <c r="BP272" s="16" t="s">
        <v>467</v>
      </c>
      <c r="BQ272" s="16" t="s">
        <v>455</v>
      </c>
      <c r="BS272" s="16">
        <v>2</v>
      </c>
      <c r="BT272" s="16" t="str" cm="1">
        <f t="array" aca="1" ref="BT272" ca="1">INDIRECT(BP272&amp;BQ272&amp;4,TRUE)</f>
        <v>地域の中での活動や、地域の人と交流することは楽しい</v>
      </c>
      <c r="BX272" s="33"/>
      <c r="CJ272" s="33"/>
    </row>
    <row r="273" spans="1:88" outlineLevel="1">
      <c r="B273" s="215" t="s">
        <v>69</v>
      </c>
      <c r="C273" s="112">
        <v>45</v>
      </c>
      <c r="D273" s="205" t="s">
        <v>106</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322">
        <f t="shared" ca="1" si="52"/>
        <v>0.78260869565217395</v>
      </c>
      <c r="AE273" s="323"/>
      <c r="AF273" s="323"/>
      <c r="AG273" s="324"/>
      <c r="AH273" s="328">
        <f t="shared" ca="1" si="49"/>
        <v>-5.3681218184622796</v>
      </c>
      <c r="AI273" s="329"/>
      <c r="AJ273" s="329"/>
      <c r="AK273" s="330"/>
      <c r="AL273" s="319">
        <f t="shared" ca="1" si="50"/>
        <v>-5.3681218184622796</v>
      </c>
      <c r="AM273" s="320"/>
      <c r="AN273" s="320"/>
      <c r="AO273" s="321"/>
      <c r="AP273" s="322">
        <v>0.83628991383679674</v>
      </c>
      <c r="AQ273" s="323"/>
      <c r="AR273" s="323"/>
      <c r="AS273" s="324"/>
      <c r="AT273" s="322">
        <v>0.83628991383679674</v>
      </c>
      <c r="AU273" s="323"/>
      <c r="AV273" s="323"/>
      <c r="AW273" s="324"/>
      <c r="AX273" s="322">
        <v>0.83628991383679674</v>
      </c>
      <c r="AY273" s="323"/>
      <c r="AZ273" s="323"/>
      <c r="BA273" s="324"/>
      <c r="BB273" s="322">
        <f t="shared" ca="1" si="51"/>
        <v>0.78260869565217395</v>
      </c>
      <c r="BC273" s="323"/>
      <c r="BD273" s="323"/>
      <c r="BE273" s="324"/>
      <c r="BF273" s="40"/>
      <c r="BG273" s="41"/>
      <c r="BH273" s="41"/>
      <c r="BI273" s="41"/>
      <c r="BJ273" s="41"/>
      <c r="BK273" s="41"/>
      <c r="BL273" s="41"/>
      <c r="BM273" s="42"/>
      <c r="BP273" s="16" t="s">
        <v>467</v>
      </c>
      <c r="BQ273" s="16" t="s">
        <v>456</v>
      </c>
      <c r="BS273" s="16">
        <v>2</v>
      </c>
      <c r="BT273" s="16" t="str" cm="1">
        <f t="array" aca="1" ref="BT273" ca="1">INDIRECT(BP273&amp;BQ273&amp;4,TRUE)</f>
        <v>いま住んでいる地域が好きである</v>
      </c>
      <c r="BX273" s="33"/>
      <c r="CJ273" s="33"/>
    </row>
    <row r="274" spans="1:88" outlineLevel="1">
      <c r="B274" s="221" t="s">
        <v>69</v>
      </c>
      <c r="C274" s="109">
        <v>46</v>
      </c>
      <c r="D274" s="206" t="s">
        <v>107</v>
      </c>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322">
        <f t="shared" ca="1" si="52"/>
        <v>0.58695652173913049</v>
      </c>
      <c r="AE274" s="323"/>
      <c r="AF274" s="323"/>
      <c r="AG274" s="324"/>
      <c r="AH274" s="328">
        <f t="shared" ca="1" si="49"/>
        <v>1.1183587121796457</v>
      </c>
      <c r="AI274" s="329"/>
      <c r="AJ274" s="329"/>
      <c r="AK274" s="330"/>
      <c r="AL274" s="319">
        <f t="shared" ca="1" si="50"/>
        <v>1.1183587121796457</v>
      </c>
      <c r="AM274" s="320"/>
      <c r="AN274" s="320"/>
      <c r="AO274" s="321"/>
      <c r="AP274" s="322">
        <v>0.57577293461733403</v>
      </c>
      <c r="AQ274" s="323"/>
      <c r="AR274" s="323"/>
      <c r="AS274" s="324"/>
      <c r="AT274" s="322">
        <v>0.57577293461733403</v>
      </c>
      <c r="AU274" s="323"/>
      <c r="AV274" s="323"/>
      <c r="AW274" s="324"/>
      <c r="AX274" s="322">
        <v>0.57577293461733403</v>
      </c>
      <c r="AY274" s="323"/>
      <c r="AZ274" s="323"/>
      <c r="BA274" s="324"/>
      <c r="BB274" s="322">
        <f t="shared" ca="1" si="51"/>
        <v>0.58695652173913049</v>
      </c>
      <c r="BC274" s="323"/>
      <c r="BD274" s="323"/>
      <c r="BE274" s="324"/>
      <c r="BF274" s="40"/>
      <c r="BG274" s="41"/>
      <c r="BH274" s="41"/>
      <c r="BI274" s="41"/>
      <c r="BJ274" s="41"/>
      <c r="BK274" s="41"/>
      <c r="BL274" s="41"/>
      <c r="BM274" s="42"/>
      <c r="BP274" s="16" t="s">
        <v>467</v>
      </c>
      <c r="BQ274" s="16" t="s">
        <v>457</v>
      </c>
      <c r="BS274" s="16">
        <v>2</v>
      </c>
      <c r="BT274" s="16" t="str" cm="1">
        <f t="array" aca="1" ref="BT274" ca="1">INDIRECT(BP274&amp;BQ274&amp;4,TRUE)</f>
        <v>将来も今住んでいる地域に住み続けたい</v>
      </c>
      <c r="BX274" s="33"/>
      <c r="CJ274" s="33"/>
    </row>
    <row r="275" spans="1:88" outlineLevel="1">
      <c r="B275" s="226" t="s">
        <v>108</v>
      </c>
      <c r="C275" s="104"/>
      <c r="D275" s="207"/>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6"/>
      <c r="AA275" s="106"/>
      <c r="AB275" s="106"/>
      <c r="AC275" s="104"/>
      <c r="AD275" s="325">
        <f ca="1">AVERAGE(AD276:AD277)</f>
        <v>0.54347826086956519</v>
      </c>
      <c r="AE275" s="326"/>
      <c r="AF275" s="326"/>
      <c r="AG275" s="327"/>
      <c r="AH275" s="316">
        <f t="shared" ca="1" si="49"/>
        <v>-12.099208885167156</v>
      </c>
      <c r="AI275" s="317"/>
      <c r="AJ275" s="317"/>
      <c r="AK275" s="318"/>
      <c r="AL275" s="316">
        <f t="shared" ca="1" si="50"/>
        <v>-12.099208885167156</v>
      </c>
      <c r="AM275" s="317"/>
      <c r="AN275" s="317"/>
      <c r="AO275" s="318"/>
      <c r="AP275" s="325">
        <v>0.66447034972123675</v>
      </c>
      <c r="AQ275" s="326"/>
      <c r="AR275" s="326"/>
      <c r="AS275" s="327"/>
      <c r="AT275" s="325">
        <v>0.66447034972123675</v>
      </c>
      <c r="AU275" s="326"/>
      <c r="AV275" s="326"/>
      <c r="AW275" s="327"/>
      <c r="AX275" s="325">
        <v>0.66447034972123675</v>
      </c>
      <c r="AY275" s="326"/>
      <c r="AZ275" s="326"/>
      <c r="BA275" s="327"/>
      <c r="BB275" s="325">
        <f t="shared" ca="1" si="51"/>
        <v>0.54347826086956519</v>
      </c>
      <c r="BC275" s="326"/>
      <c r="BD275" s="326"/>
      <c r="BE275" s="327"/>
      <c r="BF275" s="230" t="str">
        <f>B275</f>
        <v>地域への帰属意識の高まり</v>
      </c>
      <c r="BG275" s="41"/>
      <c r="BH275" s="41"/>
      <c r="BI275" s="41"/>
      <c r="BJ275" s="41"/>
      <c r="BK275" s="41"/>
      <c r="BL275" s="41"/>
      <c r="BM275" s="42"/>
      <c r="BQ275" s="16" t="s">
        <v>415</v>
      </c>
    </row>
    <row r="276" spans="1:88" outlineLevel="1">
      <c r="B276" s="222" t="s">
        <v>69</v>
      </c>
      <c r="C276" s="116">
        <v>47</v>
      </c>
      <c r="D276" s="206" t="s">
        <v>111</v>
      </c>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322">
        <f ca="1">INDIRECT(BP276&amp;BQ276&amp;BS276)</f>
        <v>0.71739130434782605</v>
      </c>
      <c r="AE276" s="323"/>
      <c r="AF276" s="323"/>
      <c r="AG276" s="324"/>
      <c r="AH276" s="328">
        <f t="shared" ca="1" si="49"/>
        <v>-2.0571189316644256</v>
      </c>
      <c r="AI276" s="329"/>
      <c r="AJ276" s="329"/>
      <c r="AK276" s="330"/>
      <c r="AL276" s="319">
        <f t="shared" ca="1" si="50"/>
        <v>-2.0571189316644256</v>
      </c>
      <c r="AM276" s="320"/>
      <c r="AN276" s="320"/>
      <c r="AO276" s="321"/>
      <c r="AP276" s="322">
        <v>0.73796249366447031</v>
      </c>
      <c r="AQ276" s="323"/>
      <c r="AR276" s="323"/>
      <c r="AS276" s="324"/>
      <c r="AT276" s="322">
        <v>0.73796249366447031</v>
      </c>
      <c r="AU276" s="323"/>
      <c r="AV276" s="323"/>
      <c r="AW276" s="324"/>
      <c r="AX276" s="322">
        <v>0.73796249366447031</v>
      </c>
      <c r="AY276" s="323"/>
      <c r="AZ276" s="323"/>
      <c r="BA276" s="324"/>
      <c r="BB276" s="322">
        <f t="shared" ca="1" si="51"/>
        <v>0.71739130434782605</v>
      </c>
      <c r="BC276" s="323"/>
      <c r="BD276" s="323"/>
      <c r="BE276" s="324"/>
      <c r="BF276" s="40"/>
      <c r="BG276" s="41"/>
      <c r="BH276" s="41"/>
      <c r="BI276" s="41"/>
      <c r="BJ276" s="41"/>
      <c r="BK276" s="41"/>
      <c r="BL276" s="41"/>
      <c r="BM276" s="42"/>
      <c r="BP276" s="16" t="s">
        <v>467</v>
      </c>
      <c r="BQ276" s="16" t="s">
        <v>458</v>
      </c>
      <c r="BS276" s="16">
        <v>2</v>
      </c>
      <c r="BT276" s="16" t="str" cm="1">
        <f t="array" aca="1" ref="BT276" ca="1">INDIRECT(BP276&amp;BQ276&amp;4,TRUE)</f>
        <v>自分は今住んでいる地域の一員だと感じる</v>
      </c>
      <c r="BX276" s="33"/>
      <c r="CJ276" s="33"/>
    </row>
    <row r="277" spans="1:88" outlineLevel="1">
      <c r="B277" s="215" t="s">
        <v>69</v>
      </c>
      <c r="C277" s="112">
        <v>48</v>
      </c>
      <c r="D277" s="205" t="s">
        <v>112</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322">
        <f t="shared" ref="AD277" ca="1" si="53">INDIRECT(BP277&amp;BQ277&amp;BS277)</f>
        <v>0.36956521739130432</v>
      </c>
      <c r="AE277" s="323"/>
      <c r="AF277" s="323"/>
      <c r="AG277" s="324"/>
      <c r="AH277" s="328">
        <f t="shared" ca="1" si="49"/>
        <v>-22.141298838669876</v>
      </c>
      <c r="AI277" s="329"/>
      <c r="AJ277" s="329"/>
      <c r="AK277" s="330"/>
      <c r="AL277" s="319">
        <f t="shared" ca="1" si="50"/>
        <v>-22.141298838669876</v>
      </c>
      <c r="AM277" s="320"/>
      <c r="AN277" s="320"/>
      <c r="AO277" s="321"/>
      <c r="AP277" s="322">
        <v>0.59097820577800309</v>
      </c>
      <c r="AQ277" s="323"/>
      <c r="AR277" s="323"/>
      <c r="AS277" s="324"/>
      <c r="AT277" s="322">
        <v>0.59097820577800309</v>
      </c>
      <c r="AU277" s="323"/>
      <c r="AV277" s="323"/>
      <c r="AW277" s="324"/>
      <c r="AX277" s="322">
        <v>0.59097820577800309</v>
      </c>
      <c r="AY277" s="323"/>
      <c r="AZ277" s="323"/>
      <c r="BA277" s="324"/>
      <c r="BB277" s="322">
        <f t="shared" ca="1" si="51"/>
        <v>0.36956521739130432</v>
      </c>
      <c r="BC277" s="323"/>
      <c r="BD277" s="323"/>
      <c r="BE277" s="324"/>
      <c r="BF277" s="40"/>
      <c r="BG277" s="41"/>
      <c r="BH277" s="41"/>
      <c r="BI277" s="41"/>
      <c r="BJ277" s="41"/>
      <c r="BK277" s="41"/>
      <c r="BL277" s="41"/>
      <c r="BM277" s="42"/>
      <c r="BP277" s="16" t="s">
        <v>467</v>
      </c>
      <c r="BQ277" s="16" t="s">
        <v>459</v>
      </c>
      <c r="BS277" s="16">
        <v>2</v>
      </c>
      <c r="BT277" s="16" t="str" cm="1">
        <f t="array" aca="1" ref="BT277" ca="1">INDIRECT(BP277&amp;BQ277&amp;4,TRUE)</f>
        <v>この地域で起こっている問題は、自分にも関係がある</v>
      </c>
      <c r="BX277" s="33"/>
      <c r="CJ277" s="33"/>
    </row>
    <row r="278" spans="1:88" outlineLevel="1">
      <c r="B278" s="225" t="s">
        <v>109</v>
      </c>
      <c r="C278" s="10"/>
      <c r="D278" s="210"/>
      <c r="E278" s="10"/>
      <c r="F278" s="10"/>
      <c r="G278" s="10"/>
      <c r="H278" s="10"/>
      <c r="I278" s="10"/>
      <c r="J278" s="10"/>
      <c r="K278" s="10"/>
      <c r="L278" s="10"/>
      <c r="M278" s="10"/>
      <c r="N278" s="10"/>
      <c r="O278" s="10"/>
      <c r="P278" s="10"/>
      <c r="Q278" s="10"/>
      <c r="R278" s="10"/>
      <c r="S278" s="10"/>
      <c r="T278" s="10"/>
      <c r="U278" s="10"/>
      <c r="V278" s="10"/>
      <c r="W278" s="10"/>
      <c r="X278" s="10"/>
      <c r="Y278" s="10"/>
      <c r="Z278" s="44"/>
      <c r="AA278" s="44"/>
      <c r="AB278" s="44"/>
      <c r="AC278" s="10"/>
      <c r="AD278" s="325">
        <f ca="1">AVERAGE(AD279:AD280)</f>
        <v>0.60869565217391308</v>
      </c>
      <c r="AE278" s="326"/>
      <c r="AF278" s="326"/>
      <c r="AG278" s="327"/>
      <c r="AH278" s="316">
        <f t="shared" ca="1" si="49"/>
        <v>-2.4350470481940945</v>
      </c>
      <c r="AI278" s="317"/>
      <c r="AJ278" s="317"/>
      <c r="AK278" s="318"/>
      <c r="AL278" s="316">
        <f t="shared" ca="1" si="50"/>
        <v>-2.4350470481940945</v>
      </c>
      <c r="AM278" s="317"/>
      <c r="AN278" s="317"/>
      <c r="AO278" s="318"/>
      <c r="AP278" s="325">
        <v>0.63304612265585403</v>
      </c>
      <c r="AQ278" s="326"/>
      <c r="AR278" s="326"/>
      <c r="AS278" s="327"/>
      <c r="AT278" s="325">
        <v>0.63304612265585403</v>
      </c>
      <c r="AU278" s="326"/>
      <c r="AV278" s="326"/>
      <c r="AW278" s="327"/>
      <c r="AX278" s="325">
        <v>0.63304612265585403</v>
      </c>
      <c r="AY278" s="326"/>
      <c r="AZ278" s="326"/>
      <c r="BA278" s="327"/>
      <c r="BB278" s="325">
        <f t="shared" ca="1" si="51"/>
        <v>0.60869565217391308</v>
      </c>
      <c r="BC278" s="326"/>
      <c r="BD278" s="326"/>
      <c r="BE278" s="327"/>
      <c r="BF278" s="230" t="str">
        <f>B278</f>
        <v>地域貢献意識の高まり</v>
      </c>
      <c r="BG278" s="41"/>
      <c r="BH278" s="41"/>
      <c r="BI278" s="41"/>
      <c r="BJ278" s="41"/>
      <c r="BK278" s="41"/>
      <c r="BL278" s="41"/>
      <c r="BM278" s="42"/>
      <c r="BQ278" s="16" t="s">
        <v>415</v>
      </c>
    </row>
    <row r="279" spans="1:88" outlineLevel="1">
      <c r="B279" s="215" t="s">
        <v>69</v>
      </c>
      <c r="C279" s="112">
        <v>49</v>
      </c>
      <c r="D279" s="205" t="s">
        <v>113</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322">
        <f t="shared" ref="AD279" ca="1" si="54">INDIRECT(BP279&amp;BQ279&amp;BS279)</f>
        <v>0.60869565217391308</v>
      </c>
      <c r="AE279" s="323"/>
      <c r="AF279" s="323"/>
      <c r="AG279" s="324"/>
      <c r="AH279" s="328">
        <f t="shared" ca="1" si="49"/>
        <v>-12.622578725842349</v>
      </c>
      <c r="AI279" s="329"/>
      <c r="AJ279" s="329"/>
      <c r="AK279" s="330"/>
      <c r="AL279" s="319">
        <f t="shared" ca="1" si="50"/>
        <v>-12.622578725842349</v>
      </c>
      <c r="AM279" s="320"/>
      <c r="AN279" s="320"/>
      <c r="AO279" s="321"/>
      <c r="AP279" s="322">
        <v>0.73492143943233657</v>
      </c>
      <c r="AQ279" s="323"/>
      <c r="AR279" s="323"/>
      <c r="AS279" s="324"/>
      <c r="AT279" s="322">
        <v>0.73492143943233657</v>
      </c>
      <c r="AU279" s="323"/>
      <c r="AV279" s="323"/>
      <c r="AW279" s="324"/>
      <c r="AX279" s="322">
        <v>0.73492143943233657</v>
      </c>
      <c r="AY279" s="323"/>
      <c r="AZ279" s="323"/>
      <c r="BA279" s="324"/>
      <c r="BB279" s="322">
        <f t="shared" ca="1" si="51"/>
        <v>0.60869565217391308</v>
      </c>
      <c r="BC279" s="323"/>
      <c r="BD279" s="323"/>
      <c r="BE279" s="324"/>
      <c r="BF279" s="40"/>
      <c r="BG279" s="41"/>
      <c r="BH279" s="41"/>
      <c r="BI279" s="41"/>
      <c r="BJ279" s="41"/>
      <c r="BK279" s="41"/>
      <c r="BL279" s="41"/>
      <c r="BM279" s="42"/>
      <c r="BP279" s="16" t="s">
        <v>467</v>
      </c>
      <c r="BQ279" s="16" t="s">
        <v>460</v>
      </c>
      <c r="BS279" s="16">
        <v>2</v>
      </c>
      <c r="BT279" s="16" t="str" cm="1">
        <f t="array" aca="1" ref="BT279" ca="1">INDIRECT(BP279&amp;BQ279&amp;4,TRUE)</f>
        <v>自分も地域の人の役に立ちたい</v>
      </c>
      <c r="BX279" s="33"/>
      <c r="CJ279" s="33"/>
    </row>
    <row r="280" spans="1:88" outlineLevel="1">
      <c r="B280" s="216" t="s">
        <v>69</v>
      </c>
      <c r="C280" s="47">
        <v>50</v>
      </c>
      <c r="D280" s="219" t="s">
        <v>114</v>
      </c>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322">
        <f ca="1">INDIRECT(BP280&amp;BQ280&amp;BS280)</f>
        <v>0.60869565217391308</v>
      </c>
      <c r="AE280" s="323"/>
      <c r="AF280" s="323"/>
      <c r="AG280" s="324"/>
      <c r="AH280" s="328">
        <f t="shared" ca="1" si="49"/>
        <v>7.7524846294541589</v>
      </c>
      <c r="AI280" s="329"/>
      <c r="AJ280" s="329"/>
      <c r="AK280" s="330"/>
      <c r="AL280" s="319">
        <f t="shared" ca="1" si="50"/>
        <v>7.7524846294541589</v>
      </c>
      <c r="AM280" s="320"/>
      <c r="AN280" s="320"/>
      <c r="AO280" s="321"/>
      <c r="AP280" s="322">
        <v>0.53117080587937149</v>
      </c>
      <c r="AQ280" s="323"/>
      <c r="AR280" s="323"/>
      <c r="AS280" s="324"/>
      <c r="AT280" s="322">
        <v>0.53117080587937149</v>
      </c>
      <c r="AU280" s="323"/>
      <c r="AV280" s="323"/>
      <c r="AW280" s="324"/>
      <c r="AX280" s="322">
        <v>0.53117080587937149</v>
      </c>
      <c r="AY280" s="323"/>
      <c r="AZ280" s="323"/>
      <c r="BA280" s="324"/>
      <c r="BB280" s="322">
        <f t="shared" ca="1" si="51"/>
        <v>0.60869565217391308</v>
      </c>
      <c r="BC280" s="323"/>
      <c r="BD280" s="323"/>
      <c r="BE280" s="324"/>
      <c r="BF280" s="97"/>
      <c r="BG280" s="98"/>
      <c r="BH280" s="98"/>
      <c r="BI280" s="98"/>
      <c r="BJ280" s="98"/>
      <c r="BK280" s="98"/>
      <c r="BL280" s="98"/>
      <c r="BM280" s="99"/>
      <c r="BP280" s="16" t="s">
        <v>467</v>
      </c>
      <c r="BQ280" s="16" t="s">
        <v>461</v>
      </c>
      <c r="BS280" s="16">
        <v>2</v>
      </c>
      <c r="BT280" s="16" t="str" cm="1">
        <f t="array" aca="1" ref="BT280" ca="1">INDIRECT(BP280&amp;BQ280&amp;4,TRUE)</f>
        <v>地域のために自分には何ができるか考えることがある</v>
      </c>
      <c r="BX280" s="33"/>
      <c r="CJ280" s="33"/>
    </row>
    <row r="281" spans="1:88" s="16" customFormat="1" ht="19.5" outlineLevel="1" thickBot="1">
      <c r="B281" s="243"/>
      <c r="C281" s="12"/>
      <c r="D281" s="209"/>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244"/>
      <c r="AE281" s="244"/>
      <c r="AF281" s="244"/>
      <c r="AG281" s="244"/>
      <c r="AH281" s="245"/>
      <c r="AI281" s="245"/>
      <c r="AJ281" s="245"/>
      <c r="AK281" s="245"/>
      <c r="AL281" s="245"/>
      <c r="AM281" s="245"/>
      <c r="AN281" s="245"/>
      <c r="AO281" s="245"/>
      <c r="AP281" s="244"/>
      <c r="AQ281" s="244"/>
      <c r="AR281" s="244"/>
      <c r="AS281" s="244"/>
      <c r="AT281" s="244"/>
      <c r="AU281" s="244"/>
      <c r="AV281" s="244"/>
      <c r="AW281" s="244"/>
      <c r="AX281" s="244"/>
      <c r="AY281" s="244"/>
      <c r="AZ281" s="244"/>
      <c r="BA281" s="244"/>
      <c r="BB281" s="244"/>
      <c r="BC281" s="244"/>
      <c r="BD281" s="244"/>
      <c r="BE281" s="244"/>
      <c r="BF281" s="43"/>
      <c r="BG281" s="43"/>
      <c r="BH281" s="43"/>
      <c r="BI281" s="43"/>
      <c r="BJ281" s="43"/>
      <c r="BK281" s="43"/>
      <c r="BL281" s="43"/>
      <c r="BM281" s="43"/>
      <c r="BO281" s="16">
        <v>6</v>
      </c>
      <c r="BX281" s="117"/>
      <c r="CJ281" s="117"/>
    </row>
    <row r="282" spans="1:88" ht="18.75" customHeight="1" thickTop="1" thickBot="1">
      <c r="A282" s="281" t="s">
        <v>138</v>
      </c>
      <c r="B282" s="281"/>
      <c r="C282" s="289" t="s">
        <v>356</v>
      </c>
      <c r="D282" s="289"/>
      <c r="E282" s="289"/>
      <c r="F282" s="289"/>
      <c r="G282" s="289"/>
      <c r="H282" s="289"/>
      <c r="I282" s="289"/>
      <c r="J282" s="289"/>
      <c r="K282" s="289"/>
      <c r="L282" s="289"/>
      <c r="M282" s="289"/>
      <c r="N282" s="289"/>
      <c r="O282" s="289"/>
      <c r="P282" s="13"/>
      <c r="Q282" s="13"/>
      <c r="R282" s="13"/>
      <c r="S282" s="13"/>
      <c r="T282" s="13"/>
      <c r="U282" s="13"/>
      <c r="V282" s="13"/>
      <c r="W282" s="13"/>
      <c r="X282" s="13"/>
      <c r="Y282" s="13"/>
      <c r="Z282" s="13"/>
      <c r="AA282" s="13"/>
      <c r="AB282" s="13"/>
      <c r="AC282" s="13"/>
    </row>
    <row r="283" spans="1:88" ht="18.75" customHeight="1" thickTop="1" thickBot="1">
      <c r="A283" s="281"/>
      <c r="B283" s="281"/>
      <c r="C283" s="289"/>
      <c r="D283" s="289"/>
      <c r="E283" s="289"/>
      <c r="F283" s="289"/>
      <c r="G283" s="289"/>
      <c r="H283" s="289"/>
      <c r="I283" s="289"/>
      <c r="J283" s="289"/>
      <c r="K283" s="289"/>
      <c r="L283" s="289"/>
      <c r="M283" s="289"/>
      <c r="N283" s="289"/>
      <c r="O283" s="289"/>
      <c r="P283" s="13"/>
      <c r="Q283" s="13"/>
      <c r="R283" s="13"/>
      <c r="S283" s="13"/>
      <c r="T283" s="13"/>
      <c r="U283" s="13"/>
      <c r="V283" s="13"/>
      <c r="W283" s="13"/>
      <c r="X283" s="13"/>
      <c r="Y283" s="13"/>
      <c r="Z283" s="13"/>
      <c r="AA283" s="13"/>
      <c r="AB283" s="13"/>
      <c r="AC283" s="13"/>
    </row>
    <row r="284" spans="1:88" ht="18.75" customHeight="1" outlineLevel="1" thickTop="1">
      <c r="A284" s="14"/>
      <c r="B284" s="14"/>
      <c r="C284" s="15"/>
      <c r="D284" s="15"/>
      <c r="E284" s="15"/>
      <c r="F284" s="15"/>
      <c r="G284" s="15"/>
      <c r="H284" s="15"/>
      <c r="I284" s="13"/>
      <c r="J284" s="13"/>
      <c r="K284" s="13"/>
      <c r="L284" s="13"/>
      <c r="M284" s="13"/>
      <c r="N284" s="13"/>
      <c r="O284" s="13"/>
      <c r="P284" s="13"/>
      <c r="Q284" s="13"/>
      <c r="R284" s="13"/>
      <c r="S284" s="13"/>
      <c r="T284" s="13"/>
      <c r="U284" s="13"/>
      <c r="V284" s="13"/>
      <c r="W284" s="13"/>
      <c r="X284" s="13"/>
      <c r="Y284" s="13"/>
      <c r="Z284" s="13"/>
      <c r="AA284" s="13"/>
      <c r="AB284" s="13"/>
      <c r="AC284" s="13"/>
      <c r="AD284" s="304" t="s">
        <v>393</v>
      </c>
      <c r="AE284" s="305"/>
      <c r="AF284" s="305"/>
      <c r="AG284" s="305"/>
      <c r="AH284" s="305"/>
      <c r="AI284" s="305"/>
      <c r="AJ284" s="305"/>
      <c r="AK284" s="305"/>
      <c r="AL284" s="305"/>
      <c r="AM284" s="305"/>
      <c r="AN284" s="305"/>
      <c r="AO284" s="306"/>
      <c r="AP284" s="292" t="s">
        <v>409</v>
      </c>
      <c r="AQ284" s="293"/>
      <c r="AR284" s="293"/>
      <c r="AS284" s="294"/>
      <c r="AT284" s="295" t="s">
        <v>411</v>
      </c>
      <c r="AU284" s="296"/>
      <c r="AV284" s="296"/>
      <c r="AW284" s="296"/>
      <c r="AX284" s="296"/>
      <c r="AY284" s="296"/>
      <c r="AZ284" s="296"/>
      <c r="BA284" s="296"/>
      <c r="BB284" s="296"/>
      <c r="BC284" s="296"/>
      <c r="BD284" s="296"/>
      <c r="BE284" s="296"/>
      <c r="BF284" s="296"/>
      <c r="BG284" s="296"/>
      <c r="BH284" s="296"/>
      <c r="BI284" s="296"/>
      <c r="BJ284" s="296"/>
      <c r="BK284" s="296"/>
      <c r="BL284" s="296"/>
      <c r="BM284" s="297"/>
    </row>
    <row r="285" spans="1:88" ht="18.75" customHeight="1" outlineLevel="1">
      <c r="A285" s="14"/>
      <c r="B285" s="14"/>
      <c r="C285" s="15"/>
      <c r="D285" s="15"/>
      <c r="E285" s="15"/>
      <c r="F285" s="15"/>
      <c r="G285" s="15"/>
      <c r="H285" s="15"/>
      <c r="I285" s="13"/>
      <c r="J285" s="13"/>
      <c r="K285" s="13"/>
      <c r="L285" s="13"/>
      <c r="M285" s="13"/>
      <c r="N285" s="13"/>
      <c r="O285" s="13"/>
      <c r="P285" s="13"/>
      <c r="Q285" s="13"/>
      <c r="R285" s="13"/>
      <c r="S285" s="13"/>
      <c r="T285" s="13"/>
      <c r="U285" s="13"/>
      <c r="V285" s="13"/>
      <c r="W285" s="13"/>
      <c r="X285" s="13"/>
      <c r="Y285" s="13"/>
      <c r="Z285" s="13"/>
      <c r="AA285" s="13"/>
      <c r="AB285" s="13"/>
      <c r="AC285" s="13"/>
      <c r="AD285" s="298" t="s">
        <v>395</v>
      </c>
      <c r="AE285" s="299"/>
      <c r="AF285" s="299"/>
      <c r="AG285" s="300"/>
      <c r="AH285" s="298" t="s">
        <v>396</v>
      </c>
      <c r="AI285" s="299"/>
      <c r="AJ285" s="299"/>
      <c r="AK285" s="300"/>
      <c r="AL285" s="298" t="s">
        <v>408</v>
      </c>
      <c r="AM285" s="299"/>
      <c r="AN285" s="299"/>
      <c r="AO285" s="300"/>
      <c r="AP285" s="301" t="s">
        <v>407</v>
      </c>
      <c r="AQ285" s="302"/>
      <c r="AR285" s="302"/>
      <c r="AS285" s="303"/>
      <c r="AT285" s="307" t="s">
        <v>394</v>
      </c>
      <c r="AU285" s="308"/>
      <c r="AV285" s="308"/>
      <c r="AW285" s="309"/>
      <c r="AX285" s="307" t="s">
        <v>183</v>
      </c>
      <c r="AY285" s="308"/>
      <c r="AZ285" s="308"/>
      <c r="BA285" s="309"/>
      <c r="BB285" s="307" t="s">
        <v>182</v>
      </c>
      <c r="BC285" s="308"/>
      <c r="BD285" s="308"/>
      <c r="BE285" s="309"/>
      <c r="BF285" s="310" t="s">
        <v>397</v>
      </c>
      <c r="BG285" s="311"/>
      <c r="BH285" s="311"/>
      <c r="BI285" s="311"/>
      <c r="BJ285" s="311"/>
      <c r="BK285" s="311"/>
      <c r="BL285" s="311"/>
      <c r="BM285" s="312"/>
      <c r="BV285" s="32"/>
      <c r="BW285" s="32"/>
      <c r="BX285" s="32"/>
    </row>
    <row r="286" spans="1:88" outlineLevel="1">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313" t="s">
        <v>15</v>
      </c>
      <c r="AE286" s="314"/>
      <c r="AF286" s="314"/>
      <c r="AG286" s="315"/>
      <c r="AH286" s="313" t="s">
        <v>16</v>
      </c>
      <c r="AI286" s="314"/>
      <c r="AJ286" s="314"/>
      <c r="AK286" s="315"/>
      <c r="AL286" s="313" t="s">
        <v>16</v>
      </c>
      <c r="AM286" s="314"/>
      <c r="AN286" s="314"/>
      <c r="AO286" s="315"/>
      <c r="AP286" s="313" t="s">
        <v>15</v>
      </c>
      <c r="AQ286" s="314"/>
      <c r="AR286" s="314"/>
      <c r="AS286" s="315"/>
      <c r="AT286" s="313" t="s">
        <v>15</v>
      </c>
      <c r="AU286" s="314"/>
      <c r="AV286" s="314"/>
      <c r="AW286" s="315"/>
      <c r="AX286" s="313" t="s">
        <v>15</v>
      </c>
      <c r="AY286" s="314"/>
      <c r="AZ286" s="314"/>
      <c r="BA286" s="315"/>
      <c r="BB286" s="313" t="s">
        <v>15</v>
      </c>
      <c r="BC286" s="314"/>
      <c r="BD286" s="314"/>
      <c r="BE286" s="315"/>
      <c r="BF286" s="331" t="s">
        <v>410</v>
      </c>
      <c r="BG286" s="332"/>
      <c r="BH286" s="332"/>
      <c r="BI286" s="332"/>
      <c r="BJ286" s="332"/>
      <c r="BK286" s="332"/>
      <c r="BL286" s="332"/>
      <c r="BM286" s="333"/>
      <c r="BV286" s="32"/>
      <c r="BW286" s="32"/>
      <c r="BX286" s="32"/>
      <c r="BY286" s="32"/>
      <c r="BZ286" s="61"/>
      <c r="CA286" s="61"/>
      <c r="CB286" s="61"/>
      <c r="CC286" s="61"/>
      <c r="CD286" s="32"/>
      <c r="CE286" s="32"/>
      <c r="CF286" s="32"/>
      <c r="CG286" s="32"/>
      <c r="CH286" s="32"/>
      <c r="CI286" s="32"/>
      <c r="CJ286" s="32"/>
    </row>
    <row r="287" spans="1:88" outlineLevel="1">
      <c r="B287" s="224" t="s">
        <v>115</v>
      </c>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5"/>
      <c r="AA287" s="35"/>
      <c r="AB287" s="35"/>
      <c r="AC287" s="34"/>
      <c r="AD287" s="325">
        <f ca="1">AVERAGE(AD288:AD290)</f>
        <v>0.90322580645161299</v>
      </c>
      <c r="AE287" s="326"/>
      <c r="AF287" s="326"/>
      <c r="AG287" s="327"/>
      <c r="AH287" s="316">
        <f t="shared" ref="AH287:AH306" ca="1" si="55">IF(AX287&lt;&gt;"",(AD287-AX287)*100,"")</f>
        <v>1.6470513492479633</v>
      </c>
      <c r="AI287" s="317"/>
      <c r="AJ287" s="317"/>
      <c r="AK287" s="318"/>
      <c r="AL287" s="316">
        <f t="shared" ref="AL287:AL306" ca="1" si="56">IF(AP287&lt;&gt;"",(AD287-AP287)*100,"")</f>
        <v>1.6470513492479633</v>
      </c>
      <c r="AM287" s="317"/>
      <c r="AN287" s="317"/>
      <c r="AO287" s="318"/>
      <c r="AP287" s="325">
        <v>0.88675529295913336</v>
      </c>
      <c r="AQ287" s="326"/>
      <c r="AR287" s="326"/>
      <c r="AS287" s="327"/>
      <c r="AT287" s="325">
        <v>0.88675529295913336</v>
      </c>
      <c r="AU287" s="326"/>
      <c r="AV287" s="326"/>
      <c r="AW287" s="327"/>
      <c r="AX287" s="325">
        <v>0.88675529295913336</v>
      </c>
      <c r="AY287" s="326"/>
      <c r="AZ287" s="326"/>
      <c r="BA287" s="327"/>
      <c r="BB287" s="325">
        <f t="shared" ref="BB287:BB306" ca="1" si="57">AD287</f>
        <v>0.90322580645161299</v>
      </c>
      <c r="BC287" s="326"/>
      <c r="BD287" s="326"/>
      <c r="BE287" s="327"/>
      <c r="BF287" s="230" t="str">
        <f>B287</f>
        <v>学校・地域への愛着の高まり</v>
      </c>
      <c r="BG287" s="41"/>
      <c r="BH287" s="41"/>
      <c r="BI287" s="41"/>
      <c r="BJ287" s="41"/>
      <c r="BK287" s="41"/>
      <c r="BL287" s="41"/>
      <c r="BM287" s="42"/>
    </row>
    <row r="288" spans="1:88" outlineLevel="1">
      <c r="B288" s="215" t="s">
        <v>40</v>
      </c>
      <c r="C288" s="112">
        <v>18</v>
      </c>
      <c r="D288" s="205" t="s">
        <v>245</v>
      </c>
      <c r="E288" s="102"/>
      <c r="F288" s="6"/>
      <c r="G288" s="6"/>
      <c r="H288" s="6"/>
      <c r="I288" s="6"/>
      <c r="J288" s="6"/>
      <c r="K288" s="6"/>
      <c r="L288" s="6"/>
      <c r="M288" s="6"/>
      <c r="N288" s="6"/>
      <c r="O288" s="6"/>
      <c r="P288" s="6"/>
      <c r="Q288" s="6"/>
      <c r="R288" s="6"/>
      <c r="S288" s="6"/>
      <c r="T288" s="6"/>
      <c r="U288" s="6"/>
      <c r="V288" s="6"/>
      <c r="W288" s="6"/>
      <c r="X288" s="6"/>
      <c r="Y288" s="6"/>
      <c r="Z288" s="6"/>
      <c r="AA288" s="6"/>
      <c r="AB288" s="6"/>
      <c r="AC288" s="6"/>
      <c r="AD288" s="322">
        <f ca="1">INDIRECT(BP288&amp;BQ288&amp;BS288)</f>
        <v>1</v>
      </c>
      <c r="AE288" s="323"/>
      <c r="AF288" s="323"/>
      <c r="AG288" s="324"/>
      <c r="AH288" s="328">
        <f t="shared" ca="1" si="55"/>
        <v>7.5332348596750425</v>
      </c>
      <c r="AI288" s="329"/>
      <c r="AJ288" s="329"/>
      <c r="AK288" s="330"/>
      <c r="AL288" s="319">
        <f t="shared" ca="1" si="56"/>
        <v>7.5332348596750425</v>
      </c>
      <c r="AM288" s="320"/>
      <c r="AN288" s="320"/>
      <c r="AO288" s="321"/>
      <c r="AP288" s="322">
        <v>0.92466765140324958</v>
      </c>
      <c r="AQ288" s="323"/>
      <c r="AR288" s="323"/>
      <c r="AS288" s="324"/>
      <c r="AT288" s="322">
        <v>0.92466765140324958</v>
      </c>
      <c r="AU288" s="323"/>
      <c r="AV288" s="323"/>
      <c r="AW288" s="324"/>
      <c r="AX288" s="322">
        <v>0.92466765140324958</v>
      </c>
      <c r="AY288" s="323"/>
      <c r="AZ288" s="323"/>
      <c r="BA288" s="324"/>
      <c r="BB288" s="322">
        <f t="shared" ca="1" si="57"/>
        <v>1</v>
      </c>
      <c r="BC288" s="323"/>
      <c r="BD288" s="323"/>
      <c r="BE288" s="324"/>
      <c r="BF288" s="40"/>
      <c r="BG288" s="41"/>
      <c r="BH288" s="41"/>
      <c r="BI288" s="41"/>
      <c r="BJ288" s="41"/>
      <c r="BK288" s="41"/>
      <c r="BL288" s="41"/>
      <c r="BM288" s="42"/>
      <c r="BP288" s="16" t="s">
        <v>466</v>
      </c>
      <c r="BQ288" s="16" t="s">
        <v>426</v>
      </c>
      <c r="BS288" s="16">
        <v>2</v>
      </c>
      <c r="BT288" s="16" t="str" cm="1">
        <f t="array" aca="1" ref="BT288" ca="1">INDIRECT(BP288&amp;BQ288&amp;4,TRUE)</f>
        <v>教師という仕事にやりがいを感じる</v>
      </c>
      <c r="BX288" s="33"/>
      <c r="CJ288" s="33"/>
    </row>
    <row r="289" spans="2:88" outlineLevel="1">
      <c r="B289" s="217" t="s">
        <v>40</v>
      </c>
      <c r="C289" s="46">
        <v>19</v>
      </c>
      <c r="D289" s="206" t="s">
        <v>116</v>
      </c>
      <c r="E289" s="101"/>
      <c r="F289" s="4"/>
      <c r="G289" s="4"/>
      <c r="H289" s="4"/>
      <c r="I289" s="4"/>
      <c r="J289" s="4"/>
      <c r="K289" s="4"/>
      <c r="L289" s="4"/>
      <c r="M289" s="4"/>
      <c r="N289" s="4"/>
      <c r="O289" s="4"/>
      <c r="P289" s="4"/>
      <c r="Q289" s="4"/>
      <c r="R289" s="4"/>
      <c r="S289" s="4"/>
      <c r="T289" s="4"/>
      <c r="U289" s="4"/>
      <c r="V289" s="4"/>
      <c r="W289" s="4"/>
      <c r="X289" s="4"/>
      <c r="Y289" s="4"/>
      <c r="Z289" s="4"/>
      <c r="AA289" s="4"/>
      <c r="AB289" s="4"/>
      <c r="AC289" s="4"/>
      <c r="AD289" s="322">
        <f t="shared" ref="AD289:AD290" ca="1" si="58">INDIRECT(BP289&amp;BQ289&amp;BS289)</f>
        <v>0.90322580645161288</v>
      </c>
      <c r="AE289" s="323"/>
      <c r="AF289" s="323"/>
      <c r="AG289" s="324"/>
      <c r="AH289" s="328">
        <f t="shared" ca="1" si="55"/>
        <v>2.7302615905084093</v>
      </c>
      <c r="AI289" s="329"/>
      <c r="AJ289" s="329"/>
      <c r="AK289" s="330"/>
      <c r="AL289" s="319">
        <f t="shared" ca="1" si="56"/>
        <v>2.7302615905084093</v>
      </c>
      <c r="AM289" s="320"/>
      <c r="AN289" s="320"/>
      <c r="AO289" s="321"/>
      <c r="AP289" s="322">
        <v>0.87592319054652878</v>
      </c>
      <c r="AQ289" s="323"/>
      <c r="AR289" s="323"/>
      <c r="AS289" s="324"/>
      <c r="AT289" s="322">
        <v>0.87592319054652878</v>
      </c>
      <c r="AU289" s="323"/>
      <c r="AV289" s="323"/>
      <c r="AW289" s="324"/>
      <c r="AX289" s="322">
        <v>0.87592319054652878</v>
      </c>
      <c r="AY289" s="323"/>
      <c r="AZ289" s="323"/>
      <c r="BA289" s="324"/>
      <c r="BB289" s="322">
        <f t="shared" ca="1" si="57"/>
        <v>0.90322580645161288</v>
      </c>
      <c r="BC289" s="323"/>
      <c r="BD289" s="323"/>
      <c r="BE289" s="324"/>
      <c r="BF289" s="40"/>
      <c r="BG289" s="41"/>
      <c r="BH289" s="41"/>
      <c r="BI289" s="41"/>
      <c r="BJ289" s="41"/>
      <c r="BK289" s="41"/>
      <c r="BL289" s="41"/>
      <c r="BM289" s="42"/>
      <c r="BP289" s="16" t="s">
        <v>466</v>
      </c>
      <c r="BQ289" s="16" t="s">
        <v>427</v>
      </c>
      <c r="BS289" s="16">
        <v>2</v>
      </c>
      <c r="BT289" s="16" t="str" cm="1">
        <f t="array" aca="1" ref="BT289" ca="1">INDIRECT(BP289&amp;BQ289&amp;4,TRUE)</f>
        <v>学校のある地域に愛着を感じる</v>
      </c>
      <c r="BX289" s="33"/>
      <c r="CJ289" s="33"/>
    </row>
    <row r="290" spans="2:88" outlineLevel="1">
      <c r="B290" s="215" t="s">
        <v>40</v>
      </c>
      <c r="C290" s="112">
        <v>20</v>
      </c>
      <c r="D290" s="205" t="s">
        <v>384</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322">
        <f t="shared" ca="1" si="58"/>
        <v>0.80645161290322576</v>
      </c>
      <c r="AE290" s="323"/>
      <c r="AF290" s="323"/>
      <c r="AG290" s="324"/>
      <c r="AH290" s="328">
        <f t="shared" ca="1" si="55"/>
        <v>-5.322342402439606</v>
      </c>
      <c r="AI290" s="329"/>
      <c r="AJ290" s="329"/>
      <c r="AK290" s="330"/>
      <c r="AL290" s="319">
        <f t="shared" ca="1" si="56"/>
        <v>-5.322342402439606</v>
      </c>
      <c r="AM290" s="320"/>
      <c r="AN290" s="320"/>
      <c r="AO290" s="321"/>
      <c r="AP290" s="322">
        <v>0.85967503692762182</v>
      </c>
      <c r="AQ290" s="323"/>
      <c r="AR290" s="323"/>
      <c r="AS290" s="324"/>
      <c r="AT290" s="322">
        <v>0.85967503692762182</v>
      </c>
      <c r="AU290" s="323"/>
      <c r="AV290" s="323"/>
      <c r="AW290" s="324"/>
      <c r="AX290" s="322">
        <v>0.85967503692762182</v>
      </c>
      <c r="AY290" s="323"/>
      <c r="AZ290" s="323"/>
      <c r="BA290" s="324"/>
      <c r="BB290" s="322">
        <f t="shared" ca="1" si="57"/>
        <v>0.80645161290322576</v>
      </c>
      <c r="BC290" s="323"/>
      <c r="BD290" s="323"/>
      <c r="BE290" s="324"/>
      <c r="BF290" s="40"/>
      <c r="BG290" s="41"/>
      <c r="BH290" s="41"/>
      <c r="BI290" s="41"/>
      <c r="BJ290" s="41"/>
      <c r="BK290" s="41"/>
      <c r="BL290" s="41"/>
      <c r="BM290" s="42"/>
      <c r="BP290" s="16" t="s">
        <v>466</v>
      </c>
      <c r="BQ290" s="16" t="s">
        <v>428</v>
      </c>
      <c r="BS290" s="16">
        <v>2</v>
      </c>
      <c r="BT290" s="16" t="str" cm="1">
        <f t="array" aca="1" ref="BT290" ca="1">INDIRECT(BP290&amp;BQ290&amp;4,TRUE)</f>
        <v>今の学校を離れても、転勤先でも地域と協働したい</v>
      </c>
      <c r="BX290" s="33"/>
      <c r="CJ290" s="33"/>
    </row>
    <row r="291" spans="2:88" outlineLevel="1">
      <c r="B291" s="225" t="s">
        <v>189</v>
      </c>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44"/>
      <c r="AA291" s="44"/>
      <c r="AB291" s="44"/>
      <c r="AC291" s="10"/>
      <c r="AD291" s="325">
        <f ca="1">AVERAGE(AD292:AD293)</f>
        <v>0.85483870967741926</v>
      </c>
      <c r="AE291" s="326"/>
      <c r="AF291" s="326"/>
      <c r="AG291" s="327"/>
      <c r="AH291" s="316">
        <f t="shared" ca="1" si="55"/>
        <v>3.7999714108733929</v>
      </c>
      <c r="AI291" s="317"/>
      <c r="AJ291" s="317"/>
      <c r="AK291" s="318"/>
      <c r="AL291" s="316">
        <f t="shared" ca="1" si="56"/>
        <v>3.7999714108733929</v>
      </c>
      <c r="AM291" s="317"/>
      <c r="AN291" s="317"/>
      <c r="AO291" s="318"/>
      <c r="AP291" s="325">
        <v>0.81683899556868533</v>
      </c>
      <c r="AQ291" s="326"/>
      <c r="AR291" s="326"/>
      <c r="AS291" s="327"/>
      <c r="AT291" s="325">
        <v>0.81683899556868533</v>
      </c>
      <c r="AU291" s="326"/>
      <c r="AV291" s="326"/>
      <c r="AW291" s="327"/>
      <c r="AX291" s="325">
        <v>0.81683899556868533</v>
      </c>
      <c r="AY291" s="326"/>
      <c r="AZ291" s="326"/>
      <c r="BA291" s="327"/>
      <c r="BB291" s="325">
        <f t="shared" ca="1" si="57"/>
        <v>0.85483870967741926</v>
      </c>
      <c r="BC291" s="326"/>
      <c r="BD291" s="326"/>
      <c r="BE291" s="327"/>
      <c r="BF291" s="230" t="str">
        <f>B291</f>
        <v>保護者・地域住民への信頼の高まり</v>
      </c>
      <c r="BG291" s="41"/>
      <c r="BH291" s="41"/>
      <c r="BI291" s="41"/>
      <c r="BJ291" s="41"/>
      <c r="BK291" s="41"/>
      <c r="BL291" s="41"/>
      <c r="BM291" s="42"/>
      <c r="BQ291" s="16" t="s">
        <v>415</v>
      </c>
    </row>
    <row r="292" spans="2:88" outlineLevel="1">
      <c r="B292" s="215" t="s">
        <v>40</v>
      </c>
      <c r="C292" s="112">
        <v>21</v>
      </c>
      <c r="D292" s="205" t="s">
        <v>42</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322">
        <f t="shared" ref="AD292:AD293" ca="1" si="59">INDIRECT(BP292&amp;BQ292&amp;BS292)</f>
        <v>0.80645161290322576</v>
      </c>
      <c r="AE292" s="323"/>
      <c r="AF292" s="323"/>
      <c r="AG292" s="324"/>
      <c r="AH292" s="328">
        <f t="shared" ca="1" si="55"/>
        <v>1.0292085576785626</v>
      </c>
      <c r="AI292" s="329"/>
      <c r="AJ292" s="329"/>
      <c r="AK292" s="330"/>
      <c r="AL292" s="319">
        <f t="shared" ca="1" si="56"/>
        <v>1.0292085576785626</v>
      </c>
      <c r="AM292" s="320"/>
      <c r="AN292" s="320"/>
      <c r="AO292" s="321"/>
      <c r="AP292" s="322">
        <v>0.79615952732644013</v>
      </c>
      <c r="AQ292" s="323"/>
      <c r="AR292" s="323"/>
      <c r="AS292" s="324"/>
      <c r="AT292" s="322">
        <v>0.79615952732644013</v>
      </c>
      <c r="AU292" s="323"/>
      <c r="AV292" s="323"/>
      <c r="AW292" s="324"/>
      <c r="AX292" s="322">
        <v>0.79615952732644013</v>
      </c>
      <c r="AY292" s="323"/>
      <c r="AZ292" s="323"/>
      <c r="BA292" s="324"/>
      <c r="BB292" s="322">
        <f t="shared" ca="1" si="57"/>
        <v>0.80645161290322576</v>
      </c>
      <c r="BC292" s="323"/>
      <c r="BD292" s="323"/>
      <c r="BE292" s="324"/>
      <c r="BF292" s="40"/>
      <c r="BG292" s="41"/>
      <c r="BH292" s="41"/>
      <c r="BI292" s="41"/>
      <c r="BJ292" s="41"/>
      <c r="BK292" s="41"/>
      <c r="BL292" s="41"/>
      <c r="BM292" s="42"/>
      <c r="BP292" s="16" t="s">
        <v>466</v>
      </c>
      <c r="BQ292" s="16" t="s">
        <v>429</v>
      </c>
      <c r="BS292" s="16">
        <v>2</v>
      </c>
      <c r="BT292" s="16" t="str" cm="1">
        <f t="array" aca="1" ref="BT292" ca="1">INDIRECT(BP292&amp;BQ292&amp;4,TRUE)</f>
        <v>保護者や地域の人は、学校の課題や問題点を理解してくれている</v>
      </c>
      <c r="BX292" s="33"/>
      <c r="CJ292" s="33"/>
    </row>
    <row r="293" spans="2:88" outlineLevel="1">
      <c r="B293" s="215" t="s">
        <v>40</v>
      </c>
      <c r="C293" s="112">
        <v>22</v>
      </c>
      <c r="D293" s="205" t="s">
        <v>43</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322">
        <f t="shared" ca="1" si="59"/>
        <v>0.90322580645161288</v>
      </c>
      <c r="AE293" s="323"/>
      <c r="AF293" s="323"/>
      <c r="AG293" s="324"/>
      <c r="AH293" s="328">
        <f t="shared" ca="1" si="55"/>
        <v>6.5707342640682338</v>
      </c>
      <c r="AI293" s="329"/>
      <c r="AJ293" s="329"/>
      <c r="AK293" s="330"/>
      <c r="AL293" s="319">
        <f t="shared" ca="1" si="56"/>
        <v>6.5707342640682338</v>
      </c>
      <c r="AM293" s="320"/>
      <c r="AN293" s="320"/>
      <c r="AO293" s="321"/>
      <c r="AP293" s="322">
        <v>0.83751846381093054</v>
      </c>
      <c r="AQ293" s="323"/>
      <c r="AR293" s="323"/>
      <c r="AS293" s="324"/>
      <c r="AT293" s="322">
        <v>0.83751846381093054</v>
      </c>
      <c r="AU293" s="323"/>
      <c r="AV293" s="323"/>
      <c r="AW293" s="324"/>
      <c r="AX293" s="322">
        <v>0.83751846381093054</v>
      </c>
      <c r="AY293" s="323"/>
      <c r="AZ293" s="323"/>
      <c r="BA293" s="324"/>
      <c r="BB293" s="322">
        <f t="shared" ca="1" si="57"/>
        <v>0.90322580645161288</v>
      </c>
      <c r="BC293" s="323"/>
      <c r="BD293" s="323"/>
      <c r="BE293" s="324"/>
      <c r="BF293" s="40"/>
      <c r="BG293" s="41"/>
      <c r="BH293" s="41"/>
      <c r="BI293" s="41"/>
      <c r="BJ293" s="41"/>
      <c r="BK293" s="41"/>
      <c r="BL293" s="41"/>
      <c r="BM293" s="42"/>
      <c r="BP293" s="16" t="s">
        <v>466</v>
      </c>
      <c r="BQ293" s="16" t="s">
        <v>430</v>
      </c>
      <c r="BS293" s="16">
        <v>2</v>
      </c>
      <c r="BT293" s="16" t="str" cm="1">
        <f t="array" aca="1" ref="BT293" ca="1">INDIRECT(BP293&amp;BQ293&amp;4,TRUE)</f>
        <v>保護者や地域の人は、学校にとって有意義な意見・提案をしてくれる</v>
      </c>
      <c r="BX293" s="33"/>
      <c r="CJ293" s="33"/>
    </row>
    <row r="294" spans="2:88" outlineLevel="1">
      <c r="B294" s="226" t="s">
        <v>386</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6"/>
      <c r="AA294" s="106"/>
      <c r="AB294" s="106"/>
      <c r="AC294" s="104"/>
      <c r="AD294" s="325">
        <f ca="1">AVERAGE(AD295:AD299)</f>
        <v>0.78064516129032246</v>
      </c>
      <c r="AE294" s="326"/>
      <c r="AF294" s="326"/>
      <c r="AG294" s="327"/>
      <c r="AH294" s="316">
        <f t="shared" ca="1" si="55"/>
        <v>7.0157716681755193</v>
      </c>
      <c r="AI294" s="317"/>
      <c r="AJ294" s="317"/>
      <c r="AK294" s="318"/>
      <c r="AL294" s="316">
        <f t="shared" ca="1" si="56"/>
        <v>7.0157716681755193</v>
      </c>
      <c r="AM294" s="317"/>
      <c r="AN294" s="317"/>
      <c r="AO294" s="318"/>
      <c r="AP294" s="325">
        <v>0.71048744460856728</v>
      </c>
      <c r="AQ294" s="326"/>
      <c r="AR294" s="326"/>
      <c r="AS294" s="327"/>
      <c r="AT294" s="325">
        <v>0.71048744460856728</v>
      </c>
      <c r="AU294" s="326"/>
      <c r="AV294" s="326"/>
      <c r="AW294" s="327"/>
      <c r="AX294" s="325">
        <v>0.71048744460856728</v>
      </c>
      <c r="AY294" s="326"/>
      <c r="AZ294" s="326"/>
      <c r="BA294" s="327"/>
      <c r="BB294" s="325">
        <f t="shared" ca="1" si="57"/>
        <v>0.78064516129032246</v>
      </c>
      <c r="BC294" s="326"/>
      <c r="BD294" s="326"/>
      <c r="BE294" s="327"/>
      <c r="BF294" s="230" t="str">
        <f>B294</f>
        <v>授業力の向上</v>
      </c>
      <c r="BG294" s="41"/>
      <c r="BH294" s="41"/>
      <c r="BI294" s="41"/>
      <c r="BJ294" s="41"/>
      <c r="BK294" s="41"/>
      <c r="BL294" s="41"/>
      <c r="BM294" s="42"/>
      <c r="BQ294" s="16" t="s">
        <v>415</v>
      </c>
    </row>
    <row r="295" spans="2:88" outlineLevel="1">
      <c r="B295" s="215" t="s">
        <v>40</v>
      </c>
      <c r="C295" s="112">
        <v>23</v>
      </c>
      <c r="D295" s="218" t="s">
        <v>117</v>
      </c>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322">
        <f t="shared" ref="AD295:AD299" ca="1" si="60">INDIRECT(BP295&amp;BQ295&amp;BS295)</f>
        <v>0.80645161290322576</v>
      </c>
      <c r="AE295" s="323"/>
      <c r="AF295" s="323"/>
      <c r="AG295" s="324"/>
      <c r="AH295" s="328">
        <f t="shared" ca="1" si="55"/>
        <v>9.300995854576632</v>
      </c>
      <c r="AI295" s="329"/>
      <c r="AJ295" s="329"/>
      <c r="AK295" s="330"/>
      <c r="AL295" s="319">
        <f t="shared" ca="1" si="56"/>
        <v>9.300995854576632</v>
      </c>
      <c r="AM295" s="320"/>
      <c r="AN295" s="320"/>
      <c r="AO295" s="321"/>
      <c r="AP295" s="322">
        <v>0.71344165435745943</v>
      </c>
      <c r="AQ295" s="323"/>
      <c r="AR295" s="323"/>
      <c r="AS295" s="324"/>
      <c r="AT295" s="322">
        <v>0.71344165435745943</v>
      </c>
      <c r="AU295" s="323"/>
      <c r="AV295" s="323"/>
      <c r="AW295" s="324"/>
      <c r="AX295" s="322">
        <v>0.71344165435745943</v>
      </c>
      <c r="AY295" s="323"/>
      <c r="AZ295" s="323"/>
      <c r="BA295" s="324"/>
      <c r="BB295" s="322">
        <f t="shared" ca="1" si="57"/>
        <v>0.80645161290322576</v>
      </c>
      <c r="BC295" s="323"/>
      <c r="BD295" s="323"/>
      <c r="BE295" s="324"/>
      <c r="BF295" s="40"/>
      <c r="BG295" s="41"/>
      <c r="BH295" s="41"/>
      <c r="BI295" s="41"/>
      <c r="BJ295" s="41"/>
      <c r="BK295" s="41"/>
      <c r="BL295" s="41"/>
      <c r="BM295" s="42"/>
      <c r="BP295" s="16" t="s">
        <v>466</v>
      </c>
      <c r="BQ295" s="16" t="s">
        <v>431</v>
      </c>
      <c r="BS295" s="16">
        <v>2</v>
      </c>
      <c r="BT295" s="16" t="str" cm="1">
        <f t="array" aca="1" ref="BT295" ca="1">INDIRECT(BP295&amp;BQ295&amp;4,TRUE)</f>
        <v>授業に活用できる地域資源や地域課題を理解している</v>
      </c>
      <c r="BX295" s="33"/>
      <c r="CJ295" s="33"/>
    </row>
    <row r="296" spans="2:88" outlineLevel="1">
      <c r="B296" s="217" t="s">
        <v>40</v>
      </c>
      <c r="C296" s="46">
        <v>24</v>
      </c>
      <c r="D296" s="206" t="s">
        <v>118</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322">
        <f t="shared" ca="1" si="60"/>
        <v>0.70967741935483875</v>
      </c>
      <c r="AE296" s="323"/>
      <c r="AF296" s="323"/>
      <c r="AG296" s="324"/>
      <c r="AH296" s="328">
        <f t="shared" ca="1" si="55"/>
        <v>7.0091008719683661</v>
      </c>
      <c r="AI296" s="329"/>
      <c r="AJ296" s="329"/>
      <c r="AK296" s="330"/>
      <c r="AL296" s="319">
        <f t="shared" ca="1" si="56"/>
        <v>7.0091008719683661</v>
      </c>
      <c r="AM296" s="320"/>
      <c r="AN296" s="320"/>
      <c r="AO296" s="321"/>
      <c r="AP296" s="322">
        <v>0.63958641063515509</v>
      </c>
      <c r="AQ296" s="323"/>
      <c r="AR296" s="323"/>
      <c r="AS296" s="324"/>
      <c r="AT296" s="322">
        <v>0.63958641063515509</v>
      </c>
      <c r="AU296" s="323"/>
      <c r="AV296" s="323"/>
      <c r="AW296" s="324"/>
      <c r="AX296" s="322">
        <v>0.63958641063515509</v>
      </c>
      <c r="AY296" s="323"/>
      <c r="AZ296" s="323"/>
      <c r="BA296" s="324"/>
      <c r="BB296" s="322">
        <f t="shared" ca="1" si="57"/>
        <v>0.70967741935483875</v>
      </c>
      <c r="BC296" s="323"/>
      <c r="BD296" s="323"/>
      <c r="BE296" s="324"/>
      <c r="BF296" s="40"/>
      <c r="BG296" s="41"/>
      <c r="BH296" s="41"/>
      <c r="BI296" s="41"/>
      <c r="BJ296" s="41"/>
      <c r="BK296" s="41"/>
      <c r="BL296" s="41"/>
      <c r="BM296" s="42"/>
      <c r="BP296" s="16" t="s">
        <v>466</v>
      </c>
      <c r="BQ296" s="16" t="s">
        <v>432</v>
      </c>
      <c r="BS296" s="16">
        <v>2</v>
      </c>
      <c r="BT296" s="16" t="str" cm="1">
        <f t="array" aca="1" ref="BT296" ca="1">INDIRECT(BP296&amp;BQ296&amp;4,TRUE)</f>
        <v>授業のねらいに応じて、効果的に地域資源等を活用した授業を行うことができる</v>
      </c>
      <c r="BX296" s="33"/>
      <c r="CJ296" s="33"/>
    </row>
    <row r="297" spans="2:88" outlineLevel="1">
      <c r="B297" s="215" t="s">
        <v>40</v>
      </c>
      <c r="C297" s="112">
        <v>25</v>
      </c>
      <c r="D297" s="205" t="s">
        <v>385</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322">
        <f ca="1">INDIRECT(BP297&amp;BQ297&amp;BS297)</f>
        <v>0.90322580645161288</v>
      </c>
      <c r="AE297" s="323"/>
      <c r="AF297" s="323"/>
      <c r="AG297" s="324"/>
      <c r="AH297" s="328">
        <f t="shared" ca="1" si="55"/>
        <v>18.239862772192307</v>
      </c>
      <c r="AI297" s="329"/>
      <c r="AJ297" s="329"/>
      <c r="AK297" s="330"/>
      <c r="AL297" s="319">
        <f t="shared" ca="1" si="56"/>
        <v>18.239862772192307</v>
      </c>
      <c r="AM297" s="320"/>
      <c r="AN297" s="320"/>
      <c r="AO297" s="321"/>
      <c r="AP297" s="322">
        <v>0.72082717872968982</v>
      </c>
      <c r="AQ297" s="323"/>
      <c r="AR297" s="323"/>
      <c r="AS297" s="324"/>
      <c r="AT297" s="322">
        <v>0.72082717872968982</v>
      </c>
      <c r="AU297" s="323"/>
      <c r="AV297" s="323"/>
      <c r="AW297" s="324"/>
      <c r="AX297" s="322">
        <v>0.72082717872968982</v>
      </c>
      <c r="AY297" s="323"/>
      <c r="AZ297" s="323"/>
      <c r="BA297" s="324"/>
      <c r="BB297" s="322">
        <f t="shared" ca="1" si="57"/>
        <v>0.90322580645161288</v>
      </c>
      <c r="BC297" s="323"/>
      <c r="BD297" s="323"/>
      <c r="BE297" s="324"/>
      <c r="BF297" s="40"/>
      <c r="BG297" s="41"/>
      <c r="BH297" s="41"/>
      <c r="BI297" s="41"/>
      <c r="BJ297" s="41"/>
      <c r="BK297" s="41"/>
      <c r="BL297" s="41"/>
      <c r="BM297" s="42"/>
      <c r="BP297" s="16" t="s">
        <v>466</v>
      </c>
      <c r="BQ297" s="16" t="s">
        <v>433</v>
      </c>
      <c r="BS297" s="16">
        <v>2</v>
      </c>
      <c r="BT297" s="16" t="str" cm="1">
        <f t="array" aca="1" ref="BT297" ca="1">INDIRECT(BP297&amp;BQ297&amp;4,TRUE)</f>
        <v>授業は、学校外にもサポートしてくれる人がいる</v>
      </c>
      <c r="BX297" s="33"/>
      <c r="CJ297" s="33"/>
    </row>
    <row r="298" spans="2:88" outlineLevel="1">
      <c r="B298" s="217" t="s">
        <v>40</v>
      </c>
      <c r="C298" s="46">
        <v>26</v>
      </c>
      <c r="D298" s="206" t="s">
        <v>119</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322">
        <f t="shared" ca="1" si="60"/>
        <v>0.80645161290322576</v>
      </c>
      <c r="AE298" s="323"/>
      <c r="AF298" s="323"/>
      <c r="AG298" s="324"/>
      <c r="AH298" s="328">
        <f t="shared" ca="1" si="55"/>
        <v>1.1769190451231704</v>
      </c>
      <c r="AI298" s="329"/>
      <c r="AJ298" s="329"/>
      <c r="AK298" s="330"/>
      <c r="AL298" s="319">
        <f t="shared" ca="1" si="56"/>
        <v>1.1769190451231704</v>
      </c>
      <c r="AM298" s="320"/>
      <c r="AN298" s="320"/>
      <c r="AO298" s="321"/>
      <c r="AP298" s="322">
        <v>0.79468242245199405</v>
      </c>
      <c r="AQ298" s="323"/>
      <c r="AR298" s="323"/>
      <c r="AS298" s="324"/>
      <c r="AT298" s="322">
        <v>0.79468242245199405</v>
      </c>
      <c r="AU298" s="323"/>
      <c r="AV298" s="323"/>
      <c r="AW298" s="324"/>
      <c r="AX298" s="322">
        <v>0.79468242245199405</v>
      </c>
      <c r="AY298" s="323"/>
      <c r="AZ298" s="323"/>
      <c r="BA298" s="324"/>
      <c r="BB298" s="322">
        <f t="shared" ca="1" si="57"/>
        <v>0.80645161290322576</v>
      </c>
      <c r="BC298" s="323"/>
      <c r="BD298" s="323"/>
      <c r="BE298" s="324"/>
      <c r="BF298" s="40"/>
      <c r="BG298" s="41"/>
      <c r="BH298" s="41"/>
      <c r="BI298" s="41"/>
      <c r="BJ298" s="41"/>
      <c r="BK298" s="41"/>
      <c r="BL298" s="41"/>
      <c r="BM298" s="42"/>
      <c r="BP298" s="16" t="s">
        <v>466</v>
      </c>
      <c r="BQ298" s="16" t="s">
        <v>434</v>
      </c>
      <c r="BS298" s="16">
        <v>2</v>
      </c>
      <c r="BT298" s="16" t="str" cm="1">
        <f t="array" aca="1" ref="BT298" ca="1">INDIRECT(BP298&amp;BQ298&amp;4,TRUE)</f>
        <v>地域の人と協力することで、授業の内容の向上につながったことがある</v>
      </c>
      <c r="BX298" s="33"/>
      <c r="CJ298" s="33"/>
    </row>
    <row r="299" spans="2:88" outlineLevel="1">
      <c r="B299" s="215" t="s">
        <v>40</v>
      </c>
      <c r="C299" s="112">
        <v>27</v>
      </c>
      <c r="D299" s="205" t="s">
        <v>120</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322">
        <f t="shared" ca="1" si="60"/>
        <v>0.67741935483870963</v>
      </c>
      <c r="AE299" s="323"/>
      <c r="AF299" s="323"/>
      <c r="AG299" s="324"/>
      <c r="AH299" s="328">
        <f t="shared" ca="1" si="55"/>
        <v>-0.64802020298280194</v>
      </c>
      <c r="AI299" s="329"/>
      <c r="AJ299" s="329"/>
      <c r="AK299" s="330"/>
      <c r="AL299" s="319">
        <f t="shared" ca="1" si="56"/>
        <v>-0.64802020298280194</v>
      </c>
      <c r="AM299" s="320"/>
      <c r="AN299" s="320"/>
      <c r="AO299" s="321"/>
      <c r="AP299" s="322">
        <v>0.68389955686853765</v>
      </c>
      <c r="AQ299" s="323"/>
      <c r="AR299" s="323"/>
      <c r="AS299" s="324"/>
      <c r="AT299" s="322">
        <v>0.68389955686853765</v>
      </c>
      <c r="AU299" s="323"/>
      <c r="AV299" s="323"/>
      <c r="AW299" s="324"/>
      <c r="AX299" s="322">
        <v>0.68389955686853765</v>
      </c>
      <c r="AY299" s="323"/>
      <c r="AZ299" s="323"/>
      <c r="BA299" s="324"/>
      <c r="BB299" s="322">
        <f t="shared" ca="1" si="57"/>
        <v>0.67741935483870963</v>
      </c>
      <c r="BC299" s="323"/>
      <c r="BD299" s="323"/>
      <c r="BE299" s="324"/>
      <c r="BF299" s="40"/>
      <c r="BG299" s="41"/>
      <c r="BH299" s="41"/>
      <c r="BI299" s="41"/>
      <c r="BJ299" s="41"/>
      <c r="BK299" s="41"/>
      <c r="BL299" s="41"/>
      <c r="BM299" s="42"/>
      <c r="BP299" s="16" t="s">
        <v>466</v>
      </c>
      <c r="BQ299" s="16" t="s">
        <v>435</v>
      </c>
      <c r="BS299" s="16">
        <v>2</v>
      </c>
      <c r="BT299" s="16" t="str" cm="1">
        <f t="array" aca="1" ref="BT299" ca="1">INDIRECT(BP299&amp;BQ299&amp;4,TRUE)</f>
        <v>地域の人とのふれあいや地域での活動によって、勉強が好きになった子どもがいる</v>
      </c>
      <c r="BX299" s="33"/>
      <c r="CJ299" s="33"/>
    </row>
    <row r="300" spans="2:88" outlineLevel="1">
      <c r="B300" s="225" t="s">
        <v>387</v>
      </c>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44"/>
      <c r="AA300" s="44"/>
      <c r="AB300" s="44"/>
      <c r="AC300" s="10"/>
      <c r="AD300" s="325">
        <f ca="1">AVERAGE(AD301:AD303)</f>
        <v>0.55913978494623651</v>
      </c>
      <c r="AE300" s="326"/>
      <c r="AF300" s="326"/>
      <c r="AG300" s="327"/>
      <c r="AH300" s="316">
        <f t="shared" ca="1" si="55"/>
        <v>-7.9461889105954526</v>
      </c>
      <c r="AI300" s="317"/>
      <c r="AJ300" s="317"/>
      <c r="AK300" s="318"/>
      <c r="AL300" s="316">
        <f t="shared" ca="1" si="56"/>
        <v>-7.9461889105954526</v>
      </c>
      <c r="AM300" s="317"/>
      <c r="AN300" s="317"/>
      <c r="AO300" s="318"/>
      <c r="AP300" s="325">
        <v>0.63860167405219104</v>
      </c>
      <c r="AQ300" s="326"/>
      <c r="AR300" s="326"/>
      <c r="AS300" s="327"/>
      <c r="AT300" s="325">
        <v>0.63860167405219104</v>
      </c>
      <c r="AU300" s="326"/>
      <c r="AV300" s="326"/>
      <c r="AW300" s="327"/>
      <c r="AX300" s="325">
        <v>0.63860167405219104</v>
      </c>
      <c r="AY300" s="326"/>
      <c r="AZ300" s="326"/>
      <c r="BA300" s="327"/>
      <c r="BB300" s="325">
        <f t="shared" ca="1" si="57"/>
        <v>0.55913978494623651</v>
      </c>
      <c r="BC300" s="326"/>
      <c r="BD300" s="326"/>
      <c r="BE300" s="327"/>
      <c r="BF300" s="230" t="str">
        <f>B300</f>
        <v>生徒指導・生活指導の負担の減少</v>
      </c>
      <c r="BG300" s="41"/>
      <c r="BH300" s="41"/>
      <c r="BI300" s="41"/>
      <c r="BJ300" s="41"/>
      <c r="BK300" s="41"/>
      <c r="BL300" s="41"/>
      <c r="BM300" s="42"/>
      <c r="BQ300" s="16" t="s">
        <v>415</v>
      </c>
    </row>
    <row r="301" spans="2:88" outlineLevel="1">
      <c r="B301" s="215" t="s">
        <v>40</v>
      </c>
      <c r="C301" s="112">
        <v>28</v>
      </c>
      <c r="D301" s="205" t="s">
        <v>258</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322">
        <f ca="1">INDIRECT(BP301&amp;BQ301&amp;BS301)</f>
        <v>0.5161290322580645</v>
      </c>
      <c r="AE301" s="323"/>
      <c r="AF301" s="323"/>
      <c r="AG301" s="324"/>
      <c r="AH301" s="328">
        <f t="shared" ca="1" si="55"/>
        <v>-19.28813074760566</v>
      </c>
      <c r="AI301" s="329"/>
      <c r="AJ301" s="329"/>
      <c r="AK301" s="330"/>
      <c r="AL301" s="319">
        <f t="shared" ca="1" si="56"/>
        <v>-19.28813074760566</v>
      </c>
      <c r="AM301" s="320"/>
      <c r="AN301" s="320"/>
      <c r="AO301" s="321"/>
      <c r="AP301" s="322">
        <v>0.70901033973412109</v>
      </c>
      <c r="AQ301" s="323"/>
      <c r="AR301" s="323"/>
      <c r="AS301" s="324"/>
      <c r="AT301" s="322">
        <v>0.70901033973412109</v>
      </c>
      <c r="AU301" s="323"/>
      <c r="AV301" s="323"/>
      <c r="AW301" s="324"/>
      <c r="AX301" s="322">
        <v>0.70901033973412109</v>
      </c>
      <c r="AY301" s="323"/>
      <c r="AZ301" s="323"/>
      <c r="BA301" s="324"/>
      <c r="BB301" s="322">
        <f t="shared" ca="1" si="57"/>
        <v>0.5161290322580645</v>
      </c>
      <c r="BC301" s="323"/>
      <c r="BD301" s="323"/>
      <c r="BE301" s="324"/>
      <c r="BF301" s="40"/>
      <c r="BG301" s="41"/>
      <c r="BH301" s="41"/>
      <c r="BI301" s="41"/>
      <c r="BJ301" s="41"/>
      <c r="BK301" s="41"/>
      <c r="BL301" s="41"/>
      <c r="BM301" s="42"/>
      <c r="BP301" s="16" t="s">
        <v>466</v>
      </c>
      <c r="BQ301" s="16" t="s">
        <v>436</v>
      </c>
      <c r="BS301" s="16">
        <v>2</v>
      </c>
      <c r="BT301" s="16" t="str" cm="1">
        <f t="array" aca="1" ref="BT301" ca="1">INDIRECT(BP301&amp;BQ301&amp;4,TRUE)</f>
        <v>子どもの生徒指導・生活指導について、学校外にも手伝ってくれる人がいる</v>
      </c>
      <c r="BX301" s="33"/>
      <c r="CJ301" s="33"/>
    </row>
    <row r="302" spans="2:88" outlineLevel="1">
      <c r="B302" s="217" t="s">
        <v>40</v>
      </c>
      <c r="C302" s="46">
        <v>29</v>
      </c>
      <c r="D302" s="101" t="s">
        <v>500</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322">
        <f t="shared" ref="AD302:AD303" ca="1" si="61">INDIRECT(BP302&amp;BQ302&amp;BS302)</f>
        <v>0.58064516129032262</v>
      </c>
      <c r="AE302" s="323"/>
      <c r="AF302" s="323"/>
      <c r="AG302" s="324"/>
      <c r="AH302" s="328">
        <f t="shared" ca="1" si="55"/>
        <v>4.0024777243055309</v>
      </c>
      <c r="AI302" s="329"/>
      <c r="AJ302" s="329"/>
      <c r="AK302" s="330"/>
      <c r="AL302" s="319">
        <f t="shared" ca="1" si="56"/>
        <v>4.0024777243055309</v>
      </c>
      <c r="AM302" s="320"/>
      <c r="AN302" s="320"/>
      <c r="AO302" s="321"/>
      <c r="AP302" s="322">
        <v>0.54062038404726731</v>
      </c>
      <c r="AQ302" s="323"/>
      <c r="AR302" s="323"/>
      <c r="AS302" s="324"/>
      <c r="AT302" s="322">
        <v>0.54062038404726731</v>
      </c>
      <c r="AU302" s="323"/>
      <c r="AV302" s="323"/>
      <c r="AW302" s="324"/>
      <c r="AX302" s="322">
        <v>0.54062038404726731</v>
      </c>
      <c r="AY302" s="323"/>
      <c r="AZ302" s="323"/>
      <c r="BA302" s="324"/>
      <c r="BB302" s="322">
        <f t="shared" ca="1" si="57"/>
        <v>0.58064516129032262</v>
      </c>
      <c r="BC302" s="323"/>
      <c r="BD302" s="323"/>
      <c r="BE302" s="324"/>
      <c r="BF302" s="40"/>
      <c r="BG302" s="41"/>
      <c r="BH302" s="41"/>
      <c r="BI302" s="41"/>
      <c r="BJ302" s="41"/>
      <c r="BK302" s="41"/>
      <c r="BL302" s="41"/>
      <c r="BM302" s="42"/>
      <c r="BP302" s="16" t="s">
        <v>466</v>
      </c>
      <c r="BQ302" s="16" t="s">
        <v>437</v>
      </c>
      <c r="BS302" s="16">
        <v>2</v>
      </c>
      <c r="BT302" s="16" t="str" cm="1">
        <f t="array" aca="1" ref="BT302" ca="1">INDIRECT(BP302&amp;BQ302&amp;4,TRUE)</f>
        <v>地域の人が子どもの話を聞いてくれたり，アドバイスをしてくれたりすることが，生活指導の負担軽減につながっている</v>
      </c>
      <c r="BX302" s="33"/>
      <c r="CJ302" s="33"/>
    </row>
    <row r="303" spans="2:88" outlineLevel="1">
      <c r="B303" s="215" t="s">
        <v>40</v>
      </c>
      <c r="C303" s="112">
        <v>30</v>
      </c>
      <c r="D303" s="205" t="s">
        <v>388</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322">
        <f t="shared" ca="1" si="61"/>
        <v>0.58064516129032262</v>
      </c>
      <c r="AE303" s="323"/>
      <c r="AF303" s="323"/>
      <c r="AG303" s="324"/>
      <c r="AH303" s="328">
        <f t="shared" ca="1" si="55"/>
        <v>-8.5529137084861979</v>
      </c>
      <c r="AI303" s="329"/>
      <c r="AJ303" s="329"/>
      <c r="AK303" s="330"/>
      <c r="AL303" s="319">
        <f t="shared" ca="1" si="56"/>
        <v>-8.5529137084861979</v>
      </c>
      <c r="AM303" s="320"/>
      <c r="AN303" s="320"/>
      <c r="AO303" s="321"/>
      <c r="AP303" s="322">
        <v>0.6661742983751846</v>
      </c>
      <c r="AQ303" s="323"/>
      <c r="AR303" s="323"/>
      <c r="AS303" s="324"/>
      <c r="AT303" s="322">
        <v>0.6661742983751846</v>
      </c>
      <c r="AU303" s="323"/>
      <c r="AV303" s="323"/>
      <c r="AW303" s="324"/>
      <c r="AX303" s="322">
        <v>0.6661742983751846</v>
      </c>
      <c r="AY303" s="323"/>
      <c r="AZ303" s="323"/>
      <c r="BA303" s="324"/>
      <c r="BB303" s="322">
        <f t="shared" ca="1" si="57"/>
        <v>0.58064516129032262</v>
      </c>
      <c r="BC303" s="323"/>
      <c r="BD303" s="323"/>
      <c r="BE303" s="324"/>
      <c r="BF303" s="40"/>
      <c r="BG303" s="41"/>
      <c r="BH303" s="41"/>
      <c r="BI303" s="41"/>
      <c r="BJ303" s="41"/>
      <c r="BK303" s="41"/>
      <c r="BL303" s="41"/>
      <c r="BM303" s="42"/>
      <c r="BP303" s="16" t="s">
        <v>466</v>
      </c>
      <c r="BQ303" s="16" t="s">
        <v>438</v>
      </c>
      <c r="BS303" s="16">
        <v>2</v>
      </c>
      <c r="BT303" s="16" t="str" cm="1">
        <f t="array" aca="1" ref="BT303" ca="1">INDIRECT(BP303&amp;BQ303&amp;4,TRUE)</f>
        <v>地域の人と協力することで、子どもの問題行動の解決につながっている</v>
      </c>
      <c r="BX303" s="33"/>
      <c r="CJ303" s="33"/>
    </row>
    <row r="304" spans="2:88" outlineLevel="1">
      <c r="B304" s="225" t="s">
        <v>389</v>
      </c>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44"/>
      <c r="AA304" s="44"/>
      <c r="AB304" s="44"/>
      <c r="AC304" s="10"/>
      <c r="AD304" s="325">
        <f ca="1">AVERAGE(AD305:AD306)</f>
        <v>0.80645161290322576</v>
      </c>
      <c r="AE304" s="326"/>
      <c r="AF304" s="326"/>
      <c r="AG304" s="327"/>
      <c r="AH304" s="316">
        <f t="shared" ca="1" si="55"/>
        <v>16.39109925191784</v>
      </c>
      <c r="AI304" s="317"/>
      <c r="AJ304" s="317"/>
      <c r="AK304" s="318"/>
      <c r="AL304" s="316">
        <f t="shared" ca="1" si="56"/>
        <v>16.39109925191784</v>
      </c>
      <c r="AM304" s="317"/>
      <c r="AN304" s="317"/>
      <c r="AO304" s="318"/>
      <c r="AP304" s="325">
        <v>0.64254062038404736</v>
      </c>
      <c r="AQ304" s="326"/>
      <c r="AR304" s="326"/>
      <c r="AS304" s="327"/>
      <c r="AT304" s="325">
        <v>0.64254062038404736</v>
      </c>
      <c r="AU304" s="326"/>
      <c r="AV304" s="326"/>
      <c r="AW304" s="327"/>
      <c r="AX304" s="325">
        <v>0.64254062038404736</v>
      </c>
      <c r="AY304" s="326"/>
      <c r="AZ304" s="326"/>
      <c r="BA304" s="327"/>
      <c r="BB304" s="325">
        <f t="shared" ca="1" si="57"/>
        <v>0.80645161290322576</v>
      </c>
      <c r="BC304" s="326"/>
      <c r="BD304" s="326"/>
      <c r="BE304" s="327"/>
      <c r="BF304" s="230" t="str">
        <f>B304</f>
        <v>保護者対応の負担の減少</v>
      </c>
      <c r="BG304" s="41"/>
      <c r="BH304" s="41"/>
      <c r="BI304" s="41"/>
      <c r="BJ304" s="41"/>
      <c r="BK304" s="41"/>
      <c r="BL304" s="41"/>
      <c r="BM304" s="42"/>
      <c r="BQ304" s="16" t="s">
        <v>415</v>
      </c>
    </row>
    <row r="305" spans="1:88" outlineLevel="1">
      <c r="B305" s="215" t="s">
        <v>40</v>
      </c>
      <c r="C305" s="112">
        <v>31</v>
      </c>
      <c r="D305" s="218" t="s">
        <v>249</v>
      </c>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322">
        <f ca="1">INDIRECT(BP305&amp;BQ305&amp;BS305)</f>
        <v>0.90322580645161288</v>
      </c>
      <c r="AE305" s="323"/>
      <c r="AF305" s="323"/>
      <c r="AG305" s="324"/>
      <c r="AH305" s="328">
        <f t="shared" ca="1" si="55"/>
        <v>22.671177395530563</v>
      </c>
      <c r="AI305" s="329"/>
      <c r="AJ305" s="329"/>
      <c r="AK305" s="330"/>
      <c r="AL305" s="319">
        <f t="shared" ca="1" si="56"/>
        <v>22.671177395530563</v>
      </c>
      <c r="AM305" s="320"/>
      <c r="AN305" s="320"/>
      <c r="AO305" s="321"/>
      <c r="AP305" s="322">
        <v>0.67651403249630726</v>
      </c>
      <c r="AQ305" s="323"/>
      <c r="AR305" s="323"/>
      <c r="AS305" s="324"/>
      <c r="AT305" s="322">
        <v>0.67651403249630726</v>
      </c>
      <c r="AU305" s="323"/>
      <c r="AV305" s="323"/>
      <c r="AW305" s="324"/>
      <c r="AX305" s="322">
        <v>0.67651403249630726</v>
      </c>
      <c r="AY305" s="323"/>
      <c r="AZ305" s="323"/>
      <c r="BA305" s="324"/>
      <c r="BB305" s="322">
        <f t="shared" ca="1" si="57"/>
        <v>0.90322580645161288</v>
      </c>
      <c r="BC305" s="323"/>
      <c r="BD305" s="323"/>
      <c r="BE305" s="324"/>
      <c r="BF305" s="40"/>
      <c r="BG305" s="41"/>
      <c r="BH305" s="41"/>
      <c r="BI305" s="41"/>
      <c r="BJ305" s="41"/>
      <c r="BK305" s="41"/>
      <c r="BL305" s="41"/>
      <c r="BM305" s="42"/>
      <c r="BP305" s="16" t="s">
        <v>466</v>
      </c>
      <c r="BQ305" s="16" t="s">
        <v>439</v>
      </c>
      <c r="BS305" s="16">
        <v>2</v>
      </c>
      <c r="BT305" s="16" t="str" cm="1">
        <f t="array" aca="1" ref="BT305" ca="1">INDIRECT(BP305&amp;BQ305&amp;4,TRUE)</f>
        <v>保護者や地域住民の学校への批判・苦情は少ない</v>
      </c>
      <c r="BX305" s="33"/>
      <c r="CJ305" s="33"/>
    </row>
    <row r="306" spans="1:88" outlineLevel="1">
      <c r="B306" s="216" t="s">
        <v>40</v>
      </c>
      <c r="C306" s="47">
        <v>32</v>
      </c>
      <c r="D306" s="219" t="s">
        <v>250</v>
      </c>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322">
        <f t="shared" ref="AD306" ca="1" si="62">INDIRECT(BP306&amp;BQ306&amp;BS306)</f>
        <v>0.70967741935483875</v>
      </c>
      <c r="AE306" s="323"/>
      <c r="AF306" s="323"/>
      <c r="AG306" s="324"/>
      <c r="AH306" s="328">
        <f t="shared" ca="1" si="55"/>
        <v>10.11102110830514</v>
      </c>
      <c r="AI306" s="329"/>
      <c r="AJ306" s="329"/>
      <c r="AK306" s="330"/>
      <c r="AL306" s="319">
        <f t="shared" ca="1" si="56"/>
        <v>10.11102110830514</v>
      </c>
      <c r="AM306" s="320"/>
      <c r="AN306" s="320"/>
      <c r="AO306" s="321"/>
      <c r="AP306" s="322">
        <v>0.60856720827178734</v>
      </c>
      <c r="AQ306" s="323"/>
      <c r="AR306" s="323"/>
      <c r="AS306" s="324"/>
      <c r="AT306" s="322">
        <v>0.60856720827178734</v>
      </c>
      <c r="AU306" s="323"/>
      <c r="AV306" s="323"/>
      <c r="AW306" s="324"/>
      <c r="AX306" s="322">
        <v>0.60856720827178734</v>
      </c>
      <c r="AY306" s="323"/>
      <c r="AZ306" s="323"/>
      <c r="BA306" s="324"/>
      <c r="BB306" s="322">
        <f t="shared" ca="1" si="57"/>
        <v>0.70967741935483875</v>
      </c>
      <c r="BC306" s="323"/>
      <c r="BD306" s="323"/>
      <c r="BE306" s="324"/>
      <c r="BF306" s="97"/>
      <c r="BG306" s="98"/>
      <c r="BH306" s="98"/>
      <c r="BI306" s="98"/>
      <c r="BJ306" s="98"/>
      <c r="BK306" s="98"/>
      <c r="BL306" s="98"/>
      <c r="BM306" s="99"/>
      <c r="BP306" s="16" t="s">
        <v>466</v>
      </c>
      <c r="BQ306" s="16" t="s">
        <v>440</v>
      </c>
      <c r="BS306" s="16">
        <v>2</v>
      </c>
      <c r="BT306" s="16" t="str" cm="1">
        <f t="array" aca="1" ref="BT306" ca="1">INDIRECT(BP306&amp;BQ306&amp;4,TRUE)</f>
        <v>保護者や地域住民対応の負担は大きくない</v>
      </c>
      <c r="BX306" s="33"/>
      <c r="CJ306" s="33"/>
    </row>
    <row r="307" spans="1:88" s="16" customFormat="1" ht="19.5" outlineLevel="1" thickBot="1">
      <c r="B307" s="243"/>
      <c r="C307" s="12"/>
      <c r="D307" s="209"/>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244"/>
      <c r="AE307" s="244"/>
      <c r="AF307" s="244"/>
      <c r="AG307" s="244"/>
      <c r="AH307" s="245"/>
      <c r="AI307" s="245"/>
      <c r="AJ307" s="245"/>
      <c r="AK307" s="245"/>
      <c r="AL307" s="245"/>
      <c r="AM307" s="245"/>
      <c r="AN307" s="245"/>
      <c r="AO307" s="245"/>
      <c r="AP307" s="244"/>
      <c r="AQ307" s="244"/>
      <c r="AR307" s="244"/>
      <c r="AS307" s="244"/>
      <c r="AT307" s="244"/>
      <c r="AU307" s="244"/>
      <c r="AV307" s="244"/>
      <c r="AW307" s="244"/>
      <c r="AX307" s="244"/>
      <c r="AY307" s="244"/>
      <c r="AZ307" s="244"/>
      <c r="BA307" s="244"/>
      <c r="BB307" s="244"/>
      <c r="BC307" s="244"/>
      <c r="BD307" s="244"/>
      <c r="BE307" s="244"/>
      <c r="BF307" s="43"/>
      <c r="BG307" s="43"/>
      <c r="BH307" s="43"/>
      <c r="BI307" s="43"/>
      <c r="BJ307" s="43"/>
      <c r="BK307" s="43"/>
      <c r="BL307" s="43"/>
      <c r="BM307" s="43"/>
      <c r="BO307" s="16">
        <v>7</v>
      </c>
      <c r="BX307" s="117"/>
      <c r="CJ307" s="117"/>
    </row>
    <row r="308" spans="1:88" ht="15.75" customHeight="1" thickTop="1" thickBot="1">
      <c r="A308" s="281" t="s">
        <v>138</v>
      </c>
      <c r="B308" s="281"/>
      <c r="C308" s="289" t="s">
        <v>383</v>
      </c>
      <c r="D308" s="289"/>
      <c r="E308" s="289"/>
      <c r="F308" s="289"/>
      <c r="G308" s="289"/>
      <c r="H308" s="289"/>
      <c r="I308" s="289"/>
      <c r="J308" s="289"/>
      <c r="K308" s="289"/>
      <c r="L308" s="289"/>
      <c r="M308" s="289"/>
      <c r="N308" s="289"/>
      <c r="O308" s="289"/>
    </row>
    <row r="309" spans="1:88" ht="15.75" customHeight="1" thickTop="1" thickBot="1">
      <c r="A309" s="281"/>
      <c r="B309" s="281"/>
      <c r="C309" s="289"/>
      <c r="D309" s="289"/>
      <c r="E309" s="289"/>
      <c r="F309" s="289"/>
      <c r="G309" s="289"/>
      <c r="H309" s="289"/>
      <c r="I309" s="289"/>
      <c r="J309" s="289"/>
      <c r="K309" s="289"/>
      <c r="L309" s="289"/>
      <c r="M309" s="289"/>
      <c r="N309" s="289"/>
      <c r="O309" s="289"/>
    </row>
    <row r="310" spans="1:88" ht="15.75" customHeight="1" outlineLevel="1" thickTop="1">
      <c r="I310" s="13"/>
      <c r="J310" s="13"/>
      <c r="K310" s="13"/>
      <c r="L310" s="13"/>
      <c r="M310" s="13"/>
      <c r="N310" s="13"/>
      <c r="O310" s="13"/>
      <c r="P310" s="13"/>
      <c r="Q310" s="13"/>
      <c r="R310" s="13"/>
      <c r="S310" s="13"/>
      <c r="T310" s="13"/>
      <c r="U310" s="13"/>
      <c r="V310" s="13"/>
      <c r="W310" s="13"/>
      <c r="X310" s="13"/>
      <c r="Y310" s="13"/>
      <c r="Z310" s="13"/>
      <c r="AA310" s="13"/>
      <c r="AB310" s="13"/>
      <c r="AC310" s="13"/>
      <c r="AD310" s="304" t="s">
        <v>393</v>
      </c>
      <c r="AE310" s="305"/>
      <c r="AF310" s="305"/>
      <c r="AG310" s="305"/>
      <c r="AH310" s="305"/>
      <c r="AI310" s="305"/>
      <c r="AJ310" s="305"/>
      <c r="AK310" s="305"/>
      <c r="AL310" s="305"/>
      <c r="AM310" s="305"/>
      <c r="AN310" s="305"/>
      <c r="AO310" s="306"/>
      <c r="AP310" s="292" t="s">
        <v>409</v>
      </c>
      <c r="AQ310" s="293"/>
      <c r="AR310" s="293"/>
      <c r="AS310" s="294"/>
      <c r="AT310" s="295" t="s">
        <v>411</v>
      </c>
      <c r="AU310" s="296"/>
      <c r="AV310" s="296"/>
      <c r="AW310" s="296"/>
      <c r="AX310" s="296"/>
      <c r="AY310" s="296"/>
      <c r="AZ310" s="296"/>
      <c r="BA310" s="296"/>
      <c r="BB310" s="296"/>
      <c r="BC310" s="296"/>
      <c r="BD310" s="296"/>
      <c r="BE310" s="296"/>
      <c r="BF310" s="296"/>
      <c r="BG310" s="296"/>
      <c r="BH310" s="296"/>
      <c r="BI310" s="296"/>
      <c r="BJ310" s="296"/>
      <c r="BK310" s="296"/>
      <c r="BL310" s="296"/>
      <c r="BM310" s="297"/>
    </row>
    <row r="311" spans="1:88" ht="15.75" customHeight="1" outlineLevel="1">
      <c r="I311" s="13"/>
      <c r="J311" s="13"/>
      <c r="K311" s="13"/>
      <c r="L311" s="13"/>
      <c r="M311" s="13"/>
      <c r="N311" s="13"/>
      <c r="O311" s="13"/>
      <c r="P311" s="13"/>
      <c r="Q311" s="13"/>
      <c r="R311" s="13"/>
      <c r="S311" s="13"/>
      <c r="T311" s="13"/>
      <c r="U311" s="13"/>
      <c r="V311" s="13"/>
      <c r="W311" s="13"/>
      <c r="X311" s="13"/>
      <c r="Y311" s="13"/>
      <c r="Z311" s="13"/>
      <c r="AA311" s="13"/>
      <c r="AB311" s="13"/>
      <c r="AC311" s="13"/>
      <c r="AD311" s="298" t="s">
        <v>395</v>
      </c>
      <c r="AE311" s="299"/>
      <c r="AF311" s="299"/>
      <c r="AG311" s="300"/>
      <c r="AH311" s="298" t="s">
        <v>396</v>
      </c>
      <c r="AI311" s="299"/>
      <c r="AJ311" s="299"/>
      <c r="AK311" s="300"/>
      <c r="AL311" s="298" t="s">
        <v>408</v>
      </c>
      <c r="AM311" s="299"/>
      <c r="AN311" s="299"/>
      <c r="AO311" s="300"/>
      <c r="AP311" s="301" t="s">
        <v>407</v>
      </c>
      <c r="AQ311" s="302"/>
      <c r="AR311" s="302"/>
      <c r="AS311" s="303"/>
      <c r="AT311" s="307" t="s">
        <v>394</v>
      </c>
      <c r="AU311" s="308"/>
      <c r="AV311" s="308"/>
      <c r="AW311" s="309"/>
      <c r="AX311" s="307" t="s">
        <v>183</v>
      </c>
      <c r="AY311" s="308"/>
      <c r="AZ311" s="308"/>
      <c r="BA311" s="309"/>
      <c r="BB311" s="307" t="s">
        <v>182</v>
      </c>
      <c r="BC311" s="308"/>
      <c r="BD311" s="308"/>
      <c r="BE311" s="309"/>
      <c r="BF311" s="310" t="s">
        <v>397</v>
      </c>
      <c r="BG311" s="311"/>
      <c r="BH311" s="311"/>
      <c r="BI311" s="311"/>
      <c r="BJ311" s="311"/>
      <c r="BK311" s="311"/>
      <c r="BL311" s="311"/>
      <c r="BM311" s="312"/>
    </row>
    <row r="312" spans="1:88" ht="15.75" customHeight="1" outlineLevel="1">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313" t="s">
        <v>15</v>
      </c>
      <c r="AE312" s="314"/>
      <c r="AF312" s="314"/>
      <c r="AG312" s="315"/>
      <c r="AH312" s="313" t="s">
        <v>16</v>
      </c>
      <c r="AI312" s="314"/>
      <c r="AJ312" s="314"/>
      <c r="AK312" s="315"/>
      <c r="AL312" s="313" t="s">
        <v>16</v>
      </c>
      <c r="AM312" s="314"/>
      <c r="AN312" s="314"/>
      <c r="AO312" s="315"/>
      <c r="AP312" s="313" t="s">
        <v>15</v>
      </c>
      <c r="AQ312" s="314"/>
      <c r="AR312" s="314"/>
      <c r="AS312" s="315"/>
      <c r="AT312" s="313" t="s">
        <v>15</v>
      </c>
      <c r="AU312" s="314"/>
      <c r="AV312" s="314"/>
      <c r="AW312" s="315"/>
      <c r="AX312" s="313" t="s">
        <v>15</v>
      </c>
      <c r="AY312" s="314"/>
      <c r="AZ312" s="314"/>
      <c r="BA312" s="315"/>
      <c r="BB312" s="313" t="s">
        <v>15</v>
      </c>
      <c r="BC312" s="314"/>
      <c r="BD312" s="314"/>
      <c r="BE312" s="315"/>
      <c r="BF312" s="331" t="s">
        <v>410</v>
      </c>
      <c r="BG312" s="332"/>
      <c r="BH312" s="332"/>
      <c r="BI312" s="332"/>
      <c r="BJ312" s="332"/>
      <c r="BK312" s="332"/>
      <c r="BL312" s="332"/>
      <c r="BM312" s="333"/>
    </row>
    <row r="313" spans="1:88" ht="17.25" customHeight="1" outlineLevel="1">
      <c r="B313" s="227" t="s">
        <v>115</v>
      </c>
      <c r="C313" s="7"/>
      <c r="D313" s="7"/>
      <c r="E313" s="7"/>
      <c r="F313" s="7"/>
      <c r="G313" s="7"/>
      <c r="H313" s="7"/>
      <c r="I313" s="7"/>
      <c r="J313" s="7"/>
      <c r="K313" s="7"/>
      <c r="L313" s="7"/>
      <c r="M313" s="7"/>
      <c r="N313" s="7"/>
      <c r="O313" s="7"/>
      <c r="P313" s="7"/>
      <c r="Q313" s="7"/>
      <c r="R313" s="7"/>
      <c r="S313" s="7"/>
      <c r="T313" s="7"/>
      <c r="U313" s="7"/>
      <c r="V313" s="7"/>
      <c r="W313" s="7"/>
      <c r="X313" s="7"/>
      <c r="Y313" s="7"/>
      <c r="Z313" s="11"/>
      <c r="AA313" s="11"/>
      <c r="AB313" s="11"/>
      <c r="AC313" s="7"/>
      <c r="AD313" s="325">
        <f ca="1">AVERAGE(AD314:AD316)</f>
        <v>0.98095238095238102</v>
      </c>
      <c r="AE313" s="326"/>
      <c r="AF313" s="326"/>
      <c r="AG313" s="327"/>
      <c r="AH313" s="316">
        <f t="shared" ref="AH313:AH336" ca="1" si="63">IF(AX313&lt;&gt;"",(AD313-AX313)*100,"")</f>
        <v>4.1211724964585468</v>
      </c>
      <c r="AI313" s="317"/>
      <c r="AJ313" s="317"/>
      <c r="AK313" s="318"/>
      <c r="AL313" s="316">
        <f t="shared" ref="AL313:AL336" ca="1" si="64">IF(AP313&lt;&gt;"",(AD313-AP313)*100,"")</f>
        <v>4.1211724964585468</v>
      </c>
      <c r="AM313" s="317"/>
      <c r="AN313" s="317"/>
      <c r="AO313" s="318"/>
      <c r="AP313" s="325">
        <v>0.93974065598779555</v>
      </c>
      <c r="AQ313" s="326"/>
      <c r="AR313" s="326"/>
      <c r="AS313" s="327"/>
      <c r="AT313" s="325">
        <v>0.93974065598779555</v>
      </c>
      <c r="AU313" s="326"/>
      <c r="AV313" s="326"/>
      <c r="AW313" s="327"/>
      <c r="AX313" s="325">
        <v>0.93974065598779555</v>
      </c>
      <c r="AY313" s="326"/>
      <c r="AZ313" s="326"/>
      <c r="BA313" s="327"/>
      <c r="BB313" s="325">
        <f t="shared" ref="BB313:BB336" ca="1" si="65">AD313</f>
        <v>0.98095238095238102</v>
      </c>
      <c r="BC313" s="326"/>
      <c r="BD313" s="326"/>
      <c r="BE313" s="327"/>
      <c r="BF313" s="230" t="str">
        <f>B313</f>
        <v>学校・地域への愛着の高まり</v>
      </c>
      <c r="BG313" s="41"/>
      <c r="BH313" s="41"/>
      <c r="BI313" s="41"/>
      <c r="BJ313" s="41"/>
      <c r="BK313" s="41"/>
      <c r="BL313" s="41"/>
      <c r="BM313" s="42"/>
    </row>
    <row r="314" spans="1:88" ht="17.25" customHeight="1" outlineLevel="1">
      <c r="B314" s="221" t="s">
        <v>36</v>
      </c>
      <c r="C314" s="109">
        <v>20</v>
      </c>
      <c r="D314" s="218" t="s">
        <v>131</v>
      </c>
      <c r="E314" s="110"/>
      <c r="F314" s="111"/>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322">
        <f t="shared" ref="AD314:AD316" ca="1" si="66">INDIRECT(BP314&amp;BQ314&amp;BS314)</f>
        <v>0.94285714285714284</v>
      </c>
      <c r="AE314" s="323"/>
      <c r="AF314" s="323"/>
      <c r="AG314" s="324"/>
      <c r="AH314" s="328">
        <f t="shared" ca="1" si="63"/>
        <v>2.5237005557371628</v>
      </c>
      <c r="AI314" s="329"/>
      <c r="AJ314" s="329"/>
      <c r="AK314" s="330"/>
      <c r="AL314" s="319">
        <f t="shared" ca="1" si="64"/>
        <v>2.5237005557371628</v>
      </c>
      <c r="AM314" s="320"/>
      <c r="AN314" s="320"/>
      <c r="AO314" s="321"/>
      <c r="AP314" s="322">
        <v>0.91762013729977121</v>
      </c>
      <c r="AQ314" s="323"/>
      <c r="AR314" s="323"/>
      <c r="AS314" s="324"/>
      <c r="AT314" s="322">
        <v>0.91762013729977121</v>
      </c>
      <c r="AU314" s="323"/>
      <c r="AV314" s="323"/>
      <c r="AW314" s="324"/>
      <c r="AX314" s="322">
        <v>0.91762013729977121</v>
      </c>
      <c r="AY314" s="323"/>
      <c r="AZ314" s="323"/>
      <c r="BA314" s="324"/>
      <c r="BB314" s="322">
        <f t="shared" ca="1" si="65"/>
        <v>0.94285714285714284</v>
      </c>
      <c r="BC314" s="323"/>
      <c r="BD314" s="323"/>
      <c r="BE314" s="324"/>
      <c r="BF314" s="40"/>
      <c r="BG314" s="41"/>
      <c r="BH314" s="41"/>
      <c r="BI314" s="41"/>
      <c r="BJ314" s="41"/>
      <c r="BK314" s="41"/>
      <c r="BL314" s="41"/>
      <c r="BM314" s="42"/>
      <c r="BP314" s="16" t="s">
        <v>464</v>
      </c>
      <c r="BQ314" s="16" t="s">
        <v>428</v>
      </c>
      <c r="BS314" s="16">
        <v>2</v>
      </c>
      <c r="BT314" s="16" t="str" cm="1">
        <f t="array" aca="1" ref="BT314" ca="1">INDIRECT(BP314&amp;BQ314&amp;4,TRUE)</f>
        <v>地域の学校に愛着を感じる</v>
      </c>
      <c r="BX314" s="33"/>
      <c r="CJ314" s="33"/>
    </row>
    <row r="315" spans="1:88" ht="17.25" customHeight="1" outlineLevel="1">
      <c r="B315" s="221" t="s">
        <v>36</v>
      </c>
      <c r="C315" s="109">
        <v>21</v>
      </c>
      <c r="D315" s="218" t="s">
        <v>105</v>
      </c>
      <c r="E315" s="110"/>
      <c r="F315" s="111"/>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322">
        <f t="shared" ca="1" si="66"/>
        <v>1</v>
      </c>
      <c r="AE315" s="323"/>
      <c r="AF315" s="323"/>
      <c r="AG315" s="324"/>
      <c r="AH315" s="328">
        <f t="shared" ca="1" si="63"/>
        <v>4.5766590389015978</v>
      </c>
      <c r="AI315" s="329"/>
      <c r="AJ315" s="329"/>
      <c r="AK315" s="330"/>
      <c r="AL315" s="319">
        <f t="shared" ca="1" si="64"/>
        <v>4.5766590389015978</v>
      </c>
      <c r="AM315" s="320"/>
      <c r="AN315" s="320"/>
      <c r="AO315" s="321"/>
      <c r="AP315" s="322">
        <v>0.95423340961098402</v>
      </c>
      <c r="AQ315" s="323"/>
      <c r="AR315" s="323"/>
      <c r="AS315" s="324"/>
      <c r="AT315" s="322">
        <v>0.95423340961098402</v>
      </c>
      <c r="AU315" s="323"/>
      <c r="AV315" s="323"/>
      <c r="AW315" s="324"/>
      <c r="AX315" s="322">
        <v>0.95423340961098402</v>
      </c>
      <c r="AY315" s="323"/>
      <c r="AZ315" s="323"/>
      <c r="BA315" s="324"/>
      <c r="BB315" s="322">
        <f t="shared" ca="1" si="65"/>
        <v>1</v>
      </c>
      <c r="BC315" s="323"/>
      <c r="BD315" s="323"/>
      <c r="BE315" s="324"/>
      <c r="BF315" s="40"/>
      <c r="BG315" s="41"/>
      <c r="BH315" s="41"/>
      <c r="BI315" s="41"/>
      <c r="BJ315" s="41"/>
      <c r="BK315" s="41"/>
      <c r="BL315" s="41"/>
      <c r="BM315" s="42"/>
      <c r="BP315" s="16" t="s">
        <v>464</v>
      </c>
      <c r="BQ315" s="16" t="s">
        <v>429</v>
      </c>
      <c r="BS315" s="16">
        <v>2</v>
      </c>
      <c r="BT315" s="16" t="str" cm="1">
        <f t="array" aca="1" ref="BT315" ca="1">INDIRECT(BP315&amp;BQ315&amp;4,TRUE)</f>
        <v>いま住んでいる地域が好きである</v>
      </c>
      <c r="BX315" s="33"/>
      <c r="CJ315" s="33"/>
    </row>
    <row r="316" spans="1:88" ht="17.25" customHeight="1" outlineLevel="1">
      <c r="B316" s="215" t="s">
        <v>36</v>
      </c>
      <c r="C316" s="112">
        <v>22</v>
      </c>
      <c r="D316" s="205" t="s">
        <v>132</v>
      </c>
      <c r="E316" s="113"/>
      <c r="F316" s="103"/>
      <c r="G316" s="6"/>
      <c r="H316" s="6"/>
      <c r="I316" s="6"/>
      <c r="J316" s="6"/>
      <c r="K316" s="6"/>
      <c r="L316" s="6"/>
      <c r="M316" s="6"/>
      <c r="N316" s="6"/>
      <c r="O316" s="6"/>
      <c r="P316" s="6"/>
      <c r="Q316" s="6"/>
      <c r="R316" s="6"/>
      <c r="S316" s="6"/>
      <c r="T316" s="6"/>
      <c r="U316" s="6"/>
      <c r="V316" s="6"/>
      <c r="W316" s="6"/>
      <c r="X316" s="6"/>
      <c r="Y316" s="6"/>
      <c r="Z316" s="6"/>
      <c r="AA316" s="6"/>
      <c r="AB316" s="6"/>
      <c r="AC316" s="6"/>
      <c r="AD316" s="322">
        <f t="shared" ca="1" si="66"/>
        <v>1</v>
      </c>
      <c r="AE316" s="323"/>
      <c r="AF316" s="323"/>
      <c r="AG316" s="324"/>
      <c r="AH316" s="328">
        <f t="shared" ca="1" si="63"/>
        <v>5.2631578947368478</v>
      </c>
      <c r="AI316" s="329"/>
      <c r="AJ316" s="329"/>
      <c r="AK316" s="330"/>
      <c r="AL316" s="319">
        <f t="shared" ca="1" si="64"/>
        <v>5.2631578947368478</v>
      </c>
      <c r="AM316" s="320"/>
      <c r="AN316" s="320"/>
      <c r="AO316" s="321"/>
      <c r="AP316" s="322">
        <v>0.94736842105263153</v>
      </c>
      <c r="AQ316" s="323"/>
      <c r="AR316" s="323"/>
      <c r="AS316" s="324"/>
      <c r="AT316" s="322">
        <v>0.94736842105263153</v>
      </c>
      <c r="AU316" s="323"/>
      <c r="AV316" s="323"/>
      <c r="AW316" s="324"/>
      <c r="AX316" s="322">
        <v>0.94736842105263153</v>
      </c>
      <c r="AY316" s="323"/>
      <c r="AZ316" s="323"/>
      <c r="BA316" s="324"/>
      <c r="BB316" s="322">
        <f t="shared" ca="1" si="65"/>
        <v>1</v>
      </c>
      <c r="BC316" s="323"/>
      <c r="BD316" s="323"/>
      <c r="BE316" s="324"/>
      <c r="BF316" s="40"/>
      <c r="BG316" s="41"/>
      <c r="BH316" s="41"/>
      <c r="BI316" s="41"/>
      <c r="BJ316" s="41"/>
      <c r="BK316" s="41"/>
      <c r="BL316" s="41"/>
      <c r="BM316" s="42"/>
      <c r="BP316" s="16" t="s">
        <v>464</v>
      </c>
      <c r="BQ316" s="16" t="s">
        <v>430</v>
      </c>
      <c r="BS316" s="16">
        <v>2</v>
      </c>
      <c r="BT316" s="16" t="str" cm="1">
        <f t="array" aca="1" ref="BT316" ca="1">INDIRECT(BP316&amp;BQ316&amp;4,TRUE)</f>
        <v>今後も今住んでいる地域に住み続けたい</v>
      </c>
      <c r="BX316" s="33"/>
      <c r="CJ316" s="33"/>
    </row>
    <row r="317" spans="1:88" ht="17.25" customHeight="1" outlineLevel="1">
      <c r="B317" s="225" t="s">
        <v>390</v>
      </c>
      <c r="C317" s="10"/>
      <c r="D317" s="210"/>
      <c r="E317" s="10"/>
      <c r="F317" s="10"/>
      <c r="G317" s="10"/>
      <c r="H317" s="10"/>
      <c r="I317" s="10"/>
      <c r="J317" s="10"/>
      <c r="K317" s="10"/>
      <c r="L317" s="10"/>
      <c r="M317" s="10"/>
      <c r="N317" s="10"/>
      <c r="O317" s="10"/>
      <c r="P317" s="10"/>
      <c r="Q317" s="10"/>
      <c r="R317" s="10"/>
      <c r="S317" s="10"/>
      <c r="T317" s="10"/>
      <c r="U317" s="10"/>
      <c r="V317" s="10"/>
      <c r="W317" s="10"/>
      <c r="X317" s="10"/>
      <c r="Y317" s="10"/>
      <c r="Z317" s="44"/>
      <c r="AA317" s="44"/>
      <c r="AB317" s="44"/>
      <c r="AC317" s="10"/>
      <c r="AD317" s="325">
        <f ca="1">AVERAGE(AD318:AD319)</f>
        <v>0.84285714285714286</v>
      </c>
      <c r="AE317" s="326"/>
      <c r="AF317" s="326"/>
      <c r="AG317" s="327"/>
      <c r="AH317" s="316">
        <f t="shared" ca="1" si="63"/>
        <v>-5.6456358287021891</v>
      </c>
      <c r="AI317" s="317"/>
      <c r="AJ317" s="317"/>
      <c r="AK317" s="318"/>
      <c r="AL317" s="316">
        <f t="shared" ca="1" si="64"/>
        <v>-5.6456358287021891</v>
      </c>
      <c r="AM317" s="317"/>
      <c r="AN317" s="317"/>
      <c r="AO317" s="318"/>
      <c r="AP317" s="325">
        <v>0.89931350114416475</v>
      </c>
      <c r="AQ317" s="326"/>
      <c r="AR317" s="326"/>
      <c r="AS317" s="327"/>
      <c r="AT317" s="325">
        <v>0.89931350114416475</v>
      </c>
      <c r="AU317" s="326"/>
      <c r="AV317" s="326"/>
      <c r="AW317" s="327"/>
      <c r="AX317" s="325">
        <v>0.89931350114416475</v>
      </c>
      <c r="AY317" s="326"/>
      <c r="AZ317" s="326"/>
      <c r="BA317" s="327"/>
      <c r="BB317" s="325">
        <f t="shared" ca="1" si="65"/>
        <v>0.84285714285714286</v>
      </c>
      <c r="BC317" s="326"/>
      <c r="BD317" s="326"/>
      <c r="BE317" s="327"/>
      <c r="BF317" s="230" t="str">
        <f>B317</f>
        <v>学校への信頼の高まり</v>
      </c>
      <c r="BG317" s="41"/>
      <c r="BH317" s="41"/>
      <c r="BI317" s="41"/>
      <c r="BJ317" s="41"/>
      <c r="BK317" s="41"/>
      <c r="BL317" s="41"/>
      <c r="BM317" s="42"/>
      <c r="BQ317" s="16" t="s">
        <v>415</v>
      </c>
    </row>
    <row r="318" spans="1:88" ht="17.25" customHeight="1" outlineLevel="1">
      <c r="B318" s="215" t="s">
        <v>36</v>
      </c>
      <c r="C318" s="112">
        <v>23</v>
      </c>
      <c r="D318" s="205" t="s">
        <v>223</v>
      </c>
      <c r="E318" s="113"/>
      <c r="F318" s="103"/>
      <c r="G318" s="6"/>
      <c r="H318" s="6"/>
      <c r="I318" s="6"/>
      <c r="J318" s="6"/>
      <c r="K318" s="6"/>
      <c r="L318" s="6"/>
      <c r="M318" s="6"/>
      <c r="N318" s="6"/>
      <c r="O318" s="6"/>
      <c r="P318" s="6"/>
      <c r="Q318" s="6"/>
      <c r="R318" s="6"/>
      <c r="S318" s="6"/>
      <c r="T318" s="6"/>
      <c r="U318" s="6"/>
      <c r="V318" s="6"/>
      <c r="W318" s="6"/>
      <c r="X318" s="6"/>
      <c r="Y318" s="6"/>
      <c r="Z318" s="6"/>
      <c r="AA318" s="6"/>
      <c r="AB318" s="6"/>
      <c r="AC318" s="6"/>
      <c r="AD318" s="322">
        <f t="shared" ref="AD318:AD319" ca="1" si="67">INDIRECT(BP318&amp;BQ318&amp;BS318)</f>
        <v>0.82857142857142863</v>
      </c>
      <c r="AE318" s="323"/>
      <c r="AF318" s="323"/>
      <c r="AG318" s="324"/>
      <c r="AH318" s="328">
        <f t="shared" ca="1" si="63"/>
        <v>-4.0993788819875698</v>
      </c>
      <c r="AI318" s="329"/>
      <c r="AJ318" s="329"/>
      <c r="AK318" s="330"/>
      <c r="AL318" s="319">
        <f t="shared" ca="1" si="64"/>
        <v>-4.0993788819875698</v>
      </c>
      <c r="AM318" s="320"/>
      <c r="AN318" s="320"/>
      <c r="AO318" s="321"/>
      <c r="AP318" s="322">
        <v>0.86956521739130432</v>
      </c>
      <c r="AQ318" s="323"/>
      <c r="AR318" s="323"/>
      <c r="AS318" s="324"/>
      <c r="AT318" s="322">
        <v>0.86956521739130432</v>
      </c>
      <c r="AU318" s="323"/>
      <c r="AV318" s="323"/>
      <c r="AW318" s="324"/>
      <c r="AX318" s="322">
        <v>0.86956521739130432</v>
      </c>
      <c r="AY318" s="323"/>
      <c r="AZ318" s="323"/>
      <c r="BA318" s="324"/>
      <c r="BB318" s="322">
        <f t="shared" ca="1" si="65"/>
        <v>0.82857142857142863</v>
      </c>
      <c r="BC318" s="323"/>
      <c r="BD318" s="323"/>
      <c r="BE318" s="324"/>
      <c r="BF318" s="40"/>
      <c r="BG318" s="41"/>
      <c r="BH318" s="41"/>
      <c r="BI318" s="41"/>
      <c r="BJ318" s="41"/>
      <c r="BK318" s="41"/>
      <c r="BL318" s="41"/>
      <c r="BM318" s="42"/>
      <c r="BP318" s="16" t="s">
        <v>464</v>
      </c>
      <c r="BQ318" s="16" t="s">
        <v>431</v>
      </c>
      <c r="BS318" s="16">
        <v>2</v>
      </c>
      <c r="BT318" s="16" t="str" cm="1">
        <f t="array" aca="1" ref="BT318" ca="1">INDIRECT(BP318&amp;BQ318&amp;4,TRUE)</f>
        <v>今後も何らかのかたちで、学校や子どもに関する活動に関わり続けたい</v>
      </c>
      <c r="BX318" s="33"/>
      <c r="CJ318" s="33"/>
    </row>
    <row r="319" spans="1:88" ht="17.25" customHeight="1" outlineLevel="1">
      <c r="B319" s="217" t="s">
        <v>36</v>
      </c>
      <c r="C319" s="46">
        <v>24</v>
      </c>
      <c r="D319" s="206" t="s">
        <v>225</v>
      </c>
      <c r="E319" s="12"/>
      <c r="F319" s="36"/>
      <c r="G319" s="4"/>
      <c r="H319" s="4"/>
      <c r="I319" s="4"/>
      <c r="J319" s="4"/>
      <c r="K319" s="4"/>
      <c r="L319" s="4"/>
      <c r="M319" s="4"/>
      <c r="N319" s="4"/>
      <c r="O319" s="4"/>
      <c r="P319" s="4"/>
      <c r="Q319" s="4"/>
      <c r="R319" s="4"/>
      <c r="S319" s="4"/>
      <c r="T319" s="4"/>
      <c r="U319" s="4"/>
      <c r="V319" s="4"/>
      <c r="W319" s="4"/>
      <c r="X319" s="4"/>
      <c r="Y319" s="4"/>
      <c r="Z319" s="4"/>
      <c r="AA319" s="4"/>
      <c r="AB319" s="4"/>
      <c r="AC319" s="4"/>
      <c r="AD319" s="322">
        <f t="shared" ca="1" si="67"/>
        <v>0.8571428571428571</v>
      </c>
      <c r="AE319" s="323"/>
      <c r="AF319" s="323"/>
      <c r="AG319" s="324"/>
      <c r="AH319" s="328">
        <f t="shared" ca="1" si="63"/>
        <v>-7.1918927754168083</v>
      </c>
      <c r="AI319" s="329"/>
      <c r="AJ319" s="329"/>
      <c r="AK319" s="330"/>
      <c r="AL319" s="319">
        <f t="shared" ca="1" si="64"/>
        <v>-7.1918927754168083</v>
      </c>
      <c r="AM319" s="320"/>
      <c r="AN319" s="320"/>
      <c r="AO319" s="321"/>
      <c r="AP319" s="322">
        <v>0.92906178489702518</v>
      </c>
      <c r="AQ319" s="323"/>
      <c r="AR319" s="323"/>
      <c r="AS319" s="324"/>
      <c r="AT319" s="322">
        <v>0.92906178489702518</v>
      </c>
      <c r="AU319" s="323"/>
      <c r="AV319" s="323"/>
      <c r="AW319" s="324"/>
      <c r="AX319" s="322">
        <v>0.92906178489702518</v>
      </c>
      <c r="AY319" s="323"/>
      <c r="AZ319" s="323"/>
      <c r="BA319" s="324"/>
      <c r="BB319" s="322">
        <f t="shared" ca="1" si="65"/>
        <v>0.8571428571428571</v>
      </c>
      <c r="BC319" s="323"/>
      <c r="BD319" s="323"/>
      <c r="BE319" s="324"/>
      <c r="BF319" s="40"/>
      <c r="BG319" s="41"/>
      <c r="BH319" s="41"/>
      <c r="BI319" s="41"/>
      <c r="BJ319" s="41"/>
      <c r="BK319" s="41"/>
      <c r="BL319" s="41"/>
      <c r="BM319" s="42"/>
      <c r="BP319" s="16" t="s">
        <v>464</v>
      </c>
      <c r="BQ319" s="16" t="s">
        <v>432</v>
      </c>
      <c r="BS319" s="16">
        <v>2</v>
      </c>
      <c r="BT319" s="16" t="str" cm="1">
        <f t="array" aca="1" ref="BT319" ca="1">INDIRECT(BP319&amp;BQ319&amp;4,TRUE)</f>
        <v>学校には、子どもたちを安心して任せられる</v>
      </c>
      <c r="BX319" s="33"/>
      <c r="CJ319" s="33"/>
    </row>
    <row r="320" spans="1:88" ht="15" customHeight="1" outlineLevel="1">
      <c r="B320" s="226" t="s">
        <v>135</v>
      </c>
      <c r="C320" s="104"/>
      <c r="D320" s="207"/>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6"/>
      <c r="AA320" s="106"/>
      <c r="AB320" s="106"/>
      <c r="AC320" s="104"/>
      <c r="AD320" s="325">
        <f ca="1">AVERAGE(AD321:AD323)</f>
        <v>0.76190476190476186</v>
      </c>
      <c r="AE320" s="326"/>
      <c r="AF320" s="326"/>
      <c r="AG320" s="327"/>
      <c r="AH320" s="316">
        <f t="shared" ca="1" si="63"/>
        <v>1.2858232537866332</v>
      </c>
      <c r="AI320" s="317"/>
      <c r="AJ320" s="317"/>
      <c r="AK320" s="318"/>
      <c r="AL320" s="316">
        <f t="shared" ca="1" si="64"/>
        <v>1.2858232537866332</v>
      </c>
      <c r="AM320" s="317"/>
      <c r="AN320" s="317"/>
      <c r="AO320" s="318"/>
      <c r="AP320" s="325">
        <v>0.74904652936689553</v>
      </c>
      <c r="AQ320" s="326"/>
      <c r="AR320" s="326"/>
      <c r="AS320" s="327"/>
      <c r="AT320" s="325">
        <v>0.74904652936689553</v>
      </c>
      <c r="AU320" s="326"/>
      <c r="AV320" s="326"/>
      <c r="AW320" s="327"/>
      <c r="AX320" s="325">
        <v>0.74904652936689553</v>
      </c>
      <c r="AY320" s="326"/>
      <c r="AZ320" s="326"/>
      <c r="BA320" s="327"/>
      <c r="BB320" s="325">
        <f t="shared" ca="1" si="65"/>
        <v>0.76190476190476186</v>
      </c>
      <c r="BC320" s="326"/>
      <c r="BD320" s="326"/>
      <c r="BE320" s="327"/>
      <c r="BF320" s="230" t="str">
        <f>B320</f>
        <v>貢献・生きがいの実感</v>
      </c>
      <c r="BG320" s="41"/>
      <c r="BH320" s="41"/>
      <c r="BI320" s="41"/>
      <c r="BJ320" s="41"/>
      <c r="BK320" s="41"/>
      <c r="BL320" s="41"/>
      <c r="BM320" s="42"/>
      <c r="BQ320" s="16" t="s">
        <v>415</v>
      </c>
    </row>
    <row r="321" spans="2:96" ht="17.25" customHeight="1" outlineLevel="1">
      <c r="B321" s="217" t="s">
        <v>36</v>
      </c>
      <c r="C321" s="46">
        <v>25</v>
      </c>
      <c r="D321" s="206" t="s">
        <v>121</v>
      </c>
      <c r="E321" s="12"/>
      <c r="F321" s="36"/>
      <c r="G321" s="4"/>
      <c r="H321" s="4"/>
      <c r="I321" s="4"/>
      <c r="J321" s="4"/>
      <c r="K321" s="4"/>
      <c r="L321" s="4"/>
      <c r="M321" s="4"/>
      <c r="N321" s="4"/>
      <c r="O321" s="4"/>
      <c r="P321" s="4"/>
      <c r="Q321" s="4"/>
      <c r="R321" s="4"/>
      <c r="S321" s="4"/>
      <c r="T321" s="4"/>
      <c r="U321" s="4"/>
      <c r="V321" s="4"/>
      <c r="W321" s="4"/>
      <c r="X321" s="4"/>
      <c r="Y321" s="4"/>
      <c r="Z321" s="4"/>
      <c r="AA321" s="4"/>
      <c r="AB321" s="4"/>
      <c r="AC321" s="4"/>
      <c r="AD321" s="322">
        <f t="shared" ref="AD321:AD323" ca="1" si="68">INDIRECT(BP321&amp;BQ321&amp;BS321)</f>
        <v>0.8571428571428571</v>
      </c>
      <c r="AE321" s="323"/>
      <c r="AF321" s="323"/>
      <c r="AG321" s="324"/>
      <c r="AH321" s="328">
        <f t="shared" ca="1" si="63"/>
        <v>6.0804184373978387</v>
      </c>
      <c r="AI321" s="329"/>
      <c r="AJ321" s="329"/>
      <c r="AK321" s="330"/>
      <c r="AL321" s="319">
        <f t="shared" ca="1" si="64"/>
        <v>6.0804184373978387</v>
      </c>
      <c r="AM321" s="320"/>
      <c r="AN321" s="320"/>
      <c r="AO321" s="321"/>
      <c r="AP321" s="322">
        <v>0.79633867276887871</v>
      </c>
      <c r="AQ321" s="323"/>
      <c r="AR321" s="323"/>
      <c r="AS321" s="324"/>
      <c r="AT321" s="322">
        <v>0.79633867276887871</v>
      </c>
      <c r="AU321" s="323"/>
      <c r="AV321" s="323"/>
      <c r="AW321" s="324"/>
      <c r="AX321" s="322">
        <v>0.79633867276887871</v>
      </c>
      <c r="AY321" s="323"/>
      <c r="AZ321" s="323"/>
      <c r="BA321" s="324"/>
      <c r="BB321" s="322">
        <f t="shared" ca="1" si="65"/>
        <v>0.8571428571428571</v>
      </c>
      <c r="BC321" s="323"/>
      <c r="BD321" s="323"/>
      <c r="BE321" s="324"/>
      <c r="BF321" s="40"/>
      <c r="BG321" s="41"/>
      <c r="BH321" s="41"/>
      <c r="BI321" s="41"/>
      <c r="BJ321" s="41"/>
      <c r="BK321" s="41"/>
      <c r="BL321" s="41"/>
      <c r="BM321" s="42"/>
      <c r="BP321" s="16" t="s">
        <v>464</v>
      </c>
      <c r="BQ321" s="16" t="s">
        <v>433</v>
      </c>
      <c r="BS321" s="16">
        <v>2</v>
      </c>
      <c r="BT321" s="16" t="str" cm="1">
        <f t="array" aca="1" ref="BT321" ca="1">INDIRECT(BP321&amp;BQ321&amp;4,TRUE)</f>
        <v>地域に貢献している実感がある</v>
      </c>
      <c r="BX321" s="33"/>
      <c r="CJ321" s="33"/>
    </row>
    <row r="322" spans="2:96" ht="17.25" customHeight="1" outlineLevel="1">
      <c r="B322" s="215" t="s">
        <v>36</v>
      </c>
      <c r="C322" s="112">
        <v>26</v>
      </c>
      <c r="D322" s="205" t="s">
        <v>226</v>
      </c>
      <c r="E322" s="113"/>
      <c r="F322" s="103"/>
      <c r="G322" s="6"/>
      <c r="H322" s="6"/>
      <c r="I322" s="6"/>
      <c r="J322" s="6"/>
      <c r="K322" s="6"/>
      <c r="L322" s="6"/>
      <c r="M322" s="6"/>
      <c r="N322" s="6"/>
      <c r="O322" s="6"/>
      <c r="P322" s="6"/>
      <c r="Q322" s="6"/>
      <c r="R322" s="6"/>
      <c r="S322" s="6"/>
      <c r="T322" s="6"/>
      <c r="U322" s="6"/>
      <c r="V322" s="6"/>
      <c r="W322" s="6"/>
      <c r="X322" s="6"/>
      <c r="Y322" s="6"/>
      <c r="Z322" s="6"/>
      <c r="AA322" s="6"/>
      <c r="AB322" s="6"/>
      <c r="AC322" s="6"/>
      <c r="AD322" s="322">
        <f t="shared" ca="1" si="68"/>
        <v>0.8</v>
      </c>
      <c r="AE322" s="323"/>
      <c r="AF322" s="323"/>
      <c r="AG322" s="324"/>
      <c r="AH322" s="328">
        <f t="shared" ca="1" si="63"/>
        <v>0.82379862700229234</v>
      </c>
      <c r="AI322" s="329"/>
      <c r="AJ322" s="329"/>
      <c r="AK322" s="330"/>
      <c r="AL322" s="319">
        <f t="shared" ca="1" si="64"/>
        <v>0.82379862700229234</v>
      </c>
      <c r="AM322" s="320"/>
      <c r="AN322" s="320"/>
      <c r="AO322" s="321"/>
      <c r="AP322" s="322">
        <v>0.79176201372997712</v>
      </c>
      <c r="AQ322" s="323"/>
      <c r="AR322" s="323"/>
      <c r="AS322" s="324"/>
      <c r="AT322" s="322">
        <v>0.79176201372997712</v>
      </c>
      <c r="AU322" s="323"/>
      <c r="AV322" s="323"/>
      <c r="AW322" s="324"/>
      <c r="AX322" s="322">
        <v>0.79176201372997712</v>
      </c>
      <c r="AY322" s="323"/>
      <c r="AZ322" s="323"/>
      <c r="BA322" s="324"/>
      <c r="BB322" s="322">
        <f t="shared" ca="1" si="65"/>
        <v>0.8</v>
      </c>
      <c r="BC322" s="323"/>
      <c r="BD322" s="323"/>
      <c r="BE322" s="324"/>
      <c r="BF322" s="40"/>
      <c r="BG322" s="41"/>
      <c r="BH322" s="41"/>
      <c r="BI322" s="41"/>
      <c r="BJ322" s="41"/>
      <c r="BK322" s="41"/>
      <c r="BL322" s="41"/>
      <c r="BM322" s="42"/>
      <c r="BP322" s="16" t="s">
        <v>464</v>
      </c>
      <c r="BQ322" s="16" t="s">
        <v>434</v>
      </c>
      <c r="BS322" s="16">
        <v>2</v>
      </c>
      <c r="BT322" s="16" t="str" cm="1">
        <f t="array" aca="1" ref="BT322" ca="1">INDIRECT(BP322&amp;BQ322&amp;4,TRUE)</f>
        <v>学校や地域での活動への参加を通して、充実感を感じる</v>
      </c>
      <c r="BX322" s="33"/>
      <c r="CJ322" s="33"/>
    </row>
    <row r="323" spans="2:96" ht="17.25" customHeight="1" outlineLevel="1">
      <c r="B323" s="217" t="s">
        <v>36</v>
      </c>
      <c r="C323" s="46">
        <v>27</v>
      </c>
      <c r="D323" s="206" t="s">
        <v>224</v>
      </c>
      <c r="E323" s="12"/>
      <c r="F323" s="36"/>
      <c r="G323" s="4"/>
      <c r="H323" s="4"/>
      <c r="I323" s="4"/>
      <c r="J323" s="4"/>
      <c r="K323" s="4"/>
      <c r="L323" s="4"/>
      <c r="M323" s="4"/>
      <c r="N323" s="4"/>
      <c r="O323" s="4"/>
      <c r="P323" s="4"/>
      <c r="Q323" s="4"/>
      <c r="R323" s="4"/>
      <c r="S323" s="4"/>
      <c r="T323" s="4"/>
      <c r="U323" s="4"/>
      <c r="V323" s="4"/>
      <c r="W323" s="4"/>
      <c r="X323" s="4"/>
      <c r="Y323" s="4"/>
      <c r="Z323" s="4"/>
      <c r="AA323" s="4"/>
      <c r="AB323" s="4"/>
      <c r="AC323" s="4"/>
      <c r="AD323" s="322">
        <f t="shared" ca="1" si="68"/>
        <v>0.62857142857142856</v>
      </c>
      <c r="AE323" s="323"/>
      <c r="AF323" s="323"/>
      <c r="AG323" s="324"/>
      <c r="AH323" s="328">
        <f t="shared" ca="1" si="63"/>
        <v>-3.0467473030402092</v>
      </c>
      <c r="AI323" s="329"/>
      <c r="AJ323" s="329"/>
      <c r="AK323" s="330"/>
      <c r="AL323" s="319">
        <f t="shared" ca="1" si="64"/>
        <v>-3.0467473030402092</v>
      </c>
      <c r="AM323" s="320"/>
      <c r="AN323" s="320"/>
      <c r="AO323" s="321"/>
      <c r="AP323" s="322">
        <v>0.65903890160183065</v>
      </c>
      <c r="AQ323" s="323"/>
      <c r="AR323" s="323"/>
      <c r="AS323" s="324"/>
      <c r="AT323" s="322">
        <v>0.65903890160183065</v>
      </c>
      <c r="AU323" s="323"/>
      <c r="AV323" s="323"/>
      <c r="AW323" s="324"/>
      <c r="AX323" s="322">
        <v>0.65903890160183065</v>
      </c>
      <c r="AY323" s="323"/>
      <c r="AZ323" s="323"/>
      <c r="BA323" s="324"/>
      <c r="BB323" s="322">
        <f t="shared" ca="1" si="65"/>
        <v>0.62857142857142856</v>
      </c>
      <c r="BC323" s="323"/>
      <c r="BD323" s="323"/>
      <c r="BE323" s="324"/>
      <c r="BF323" s="40"/>
      <c r="BG323" s="41"/>
      <c r="BH323" s="41"/>
      <c r="BI323" s="41"/>
      <c r="BJ323" s="41"/>
      <c r="BK323" s="41"/>
      <c r="BL323" s="41"/>
      <c r="BM323" s="42"/>
      <c r="BP323" s="16" t="s">
        <v>464</v>
      </c>
      <c r="BQ323" s="16" t="s">
        <v>435</v>
      </c>
      <c r="BS323" s="16">
        <v>2</v>
      </c>
      <c r="BT323" s="16" t="str" cm="1">
        <f t="array" aca="1" ref="BT323" ca="1">INDIRECT(BP323&amp;BQ323&amp;4,TRUE)</f>
        <v>地域の子どもの成長に貢献している実感がある</v>
      </c>
      <c r="BX323" s="33"/>
      <c r="CJ323" s="33"/>
    </row>
    <row r="324" spans="2:96" ht="17.25" customHeight="1" outlineLevel="1">
      <c r="B324" s="226" t="s">
        <v>391</v>
      </c>
      <c r="C324" s="104"/>
      <c r="D324" s="207"/>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6"/>
      <c r="AA324" s="106"/>
      <c r="AB324" s="106"/>
      <c r="AC324" s="104"/>
      <c r="AD324" s="325">
        <f ca="1">AVERAGE(AD325:AD326)</f>
        <v>0.89999999999999991</v>
      </c>
      <c r="AE324" s="326"/>
      <c r="AF324" s="326"/>
      <c r="AG324" s="327"/>
      <c r="AH324" s="316">
        <f t="shared" ca="1" si="63"/>
        <v>3.9588100686498762</v>
      </c>
      <c r="AI324" s="317"/>
      <c r="AJ324" s="317"/>
      <c r="AK324" s="318"/>
      <c r="AL324" s="316">
        <f t="shared" ca="1" si="64"/>
        <v>3.9588100686498762</v>
      </c>
      <c r="AM324" s="317"/>
      <c r="AN324" s="317"/>
      <c r="AO324" s="318"/>
      <c r="AP324" s="325">
        <v>0.86041189931350115</v>
      </c>
      <c r="AQ324" s="326"/>
      <c r="AR324" s="326"/>
      <c r="AS324" s="327"/>
      <c r="AT324" s="325">
        <v>0.86041189931350115</v>
      </c>
      <c r="AU324" s="326"/>
      <c r="AV324" s="326"/>
      <c r="AW324" s="327"/>
      <c r="AX324" s="325">
        <v>0.86041189931350115</v>
      </c>
      <c r="AY324" s="326"/>
      <c r="AZ324" s="326"/>
      <c r="BA324" s="327"/>
      <c r="BB324" s="325">
        <f t="shared" ca="1" si="65"/>
        <v>0.89999999999999991</v>
      </c>
      <c r="BC324" s="326"/>
      <c r="BD324" s="326"/>
      <c r="BE324" s="327"/>
      <c r="BF324" s="230" t="str">
        <f>B324</f>
        <v>生涯学習意識の高まり</v>
      </c>
      <c r="BG324" s="232"/>
      <c r="BH324" s="41"/>
      <c r="BI324" s="41"/>
      <c r="BJ324" s="41"/>
      <c r="BK324" s="41"/>
      <c r="BL324" s="41"/>
      <c r="BM324" s="42"/>
      <c r="BQ324" s="16" t="s">
        <v>415</v>
      </c>
    </row>
    <row r="325" spans="2:96" ht="17.25" customHeight="1" outlineLevel="1">
      <c r="B325" s="217" t="s">
        <v>36</v>
      </c>
      <c r="C325" s="46">
        <v>28</v>
      </c>
      <c r="D325" s="206" t="s">
        <v>122</v>
      </c>
      <c r="E325" s="12"/>
      <c r="F325" s="36"/>
      <c r="G325" s="4"/>
      <c r="H325" s="4"/>
      <c r="I325" s="4"/>
      <c r="J325" s="4"/>
      <c r="K325" s="4"/>
      <c r="L325" s="4"/>
      <c r="M325" s="4"/>
      <c r="N325" s="4"/>
      <c r="O325" s="4"/>
      <c r="P325" s="4"/>
      <c r="Q325" s="4"/>
      <c r="R325" s="4"/>
      <c r="S325" s="4"/>
      <c r="T325" s="4"/>
      <c r="U325" s="4"/>
      <c r="V325" s="4"/>
      <c r="W325" s="4"/>
      <c r="X325" s="4"/>
      <c r="Y325" s="4"/>
      <c r="Z325" s="4"/>
      <c r="AA325" s="4"/>
      <c r="AB325" s="4"/>
      <c r="AC325" s="4"/>
      <c r="AD325" s="322">
        <f t="shared" ref="AD325:AD326" ca="1" si="69">INDIRECT(BP325&amp;BQ325&amp;BS325)</f>
        <v>0.94285714285714284</v>
      </c>
      <c r="AE325" s="323"/>
      <c r="AF325" s="323"/>
      <c r="AG325" s="324"/>
      <c r="AH325" s="328">
        <f t="shared" ca="1" si="63"/>
        <v>7.329192546583851</v>
      </c>
      <c r="AI325" s="329"/>
      <c r="AJ325" s="329"/>
      <c r="AK325" s="330"/>
      <c r="AL325" s="319">
        <f t="shared" ca="1" si="64"/>
        <v>7.329192546583851</v>
      </c>
      <c r="AM325" s="320"/>
      <c r="AN325" s="320"/>
      <c r="AO325" s="321"/>
      <c r="AP325" s="322">
        <v>0.86956521739130432</v>
      </c>
      <c r="AQ325" s="323"/>
      <c r="AR325" s="323"/>
      <c r="AS325" s="324"/>
      <c r="AT325" s="322">
        <v>0.86956521739130432</v>
      </c>
      <c r="AU325" s="323"/>
      <c r="AV325" s="323"/>
      <c r="AW325" s="324"/>
      <c r="AX325" s="322">
        <v>0.86956521739130432</v>
      </c>
      <c r="AY325" s="323"/>
      <c r="AZ325" s="323"/>
      <c r="BA325" s="324"/>
      <c r="BB325" s="322">
        <f t="shared" ca="1" si="65"/>
        <v>0.94285714285714284</v>
      </c>
      <c r="BC325" s="323"/>
      <c r="BD325" s="323"/>
      <c r="BE325" s="324"/>
      <c r="BF325" s="40"/>
      <c r="BG325" s="41"/>
      <c r="BH325" s="41"/>
      <c r="BI325" s="41"/>
      <c r="BJ325" s="41"/>
      <c r="BK325" s="41"/>
      <c r="BL325" s="41"/>
      <c r="BM325" s="42"/>
      <c r="BP325" s="16" t="s">
        <v>464</v>
      </c>
      <c r="BQ325" s="16" t="s">
        <v>436</v>
      </c>
      <c r="BS325" s="16">
        <v>2</v>
      </c>
      <c r="BT325" s="16" t="str" cm="1">
        <f t="array" aca="1" ref="BT325" ca="1">INDIRECT(BP325&amp;BQ325&amp;4,TRUE)</f>
        <v>どのような年齢になっても学び、学び直しをしたい</v>
      </c>
      <c r="BX325" s="33"/>
      <c r="CJ325" s="33"/>
    </row>
    <row r="326" spans="2:96" ht="17.25" customHeight="1" outlineLevel="1">
      <c r="B326" s="215" t="s">
        <v>36</v>
      </c>
      <c r="C326" s="112">
        <v>29</v>
      </c>
      <c r="D326" s="205" t="s">
        <v>123</v>
      </c>
      <c r="E326" s="113"/>
      <c r="F326" s="103"/>
      <c r="G326" s="6"/>
      <c r="H326" s="6"/>
      <c r="I326" s="6"/>
      <c r="J326" s="6"/>
      <c r="K326" s="6"/>
      <c r="L326" s="6"/>
      <c r="M326" s="6"/>
      <c r="N326" s="6"/>
      <c r="O326" s="6"/>
      <c r="P326" s="6"/>
      <c r="Q326" s="6"/>
      <c r="R326" s="6"/>
      <c r="S326" s="6"/>
      <c r="T326" s="6"/>
      <c r="U326" s="6"/>
      <c r="V326" s="6"/>
      <c r="W326" s="6"/>
      <c r="X326" s="6"/>
      <c r="Y326" s="6"/>
      <c r="Z326" s="6"/>
      <c r="AA326" s="6"/>
      <c r="AB326" s="6"/>
      <c r="AC326" s="6"/>
      <c r="AD326" s="322">
        <f t="shared" ca="1" si="69"/>
        <v>0.8571428571428571</v>
      </c>
      <c r="AE326" s="323"/>
      <c r="AF326" s="323"/>
      <c r="AG326" s="324"/>
      <c r="AH326" s="328">
        <f t="shared" ca="1" si="63"/>
        <v>0.588427590715912</v>
      </c>
      <c r="AI326" s="329"/>
      <c r="AJ326" s="329"/>
      <c r="AK326" s="330"/>
      <c r="AL326" s="319">
        <f t="shared" ca="1" si="64"/>
        <v>0.588427590715912</v>
      </c>
      <c r="AM326" s="320"/>
      <c r="AN326" s="320"/>
      <c r="AO326" s="321"/>
      <c r="AP326" s="322">
        <v>0.85125858123569798</v>
      </c>
      <c r="AQ326" s="323"/>
      <c r="AR326" s="323"/>
      <c r="AS326" s="324"/>
      <c r="AT326" s="322">
        <v>0.85125858123569798</v>
      </c>
      <c r="AU326" s="323"/>
      <c r="AV326" s="323"/>
      <c r="AW326" s="324"/>
      <c r="AX326" s="322">
        <v>0.85125858123569798</v>
      </c>
      <c r="AY326" s="323"/>
      <c r="AZ326" s="323"/>
      <c r="BA326" s="324"/>
      <c r="BB326" s="322">
        <f t="shared" ca="1" si="65"/>
        <v>0.8571428571428571</v>
      </c>
      <c r="BC326" s="323"/>
      <c r="BD326" s="323"/>
      <c r="BE326" s="324"/>
      <c r="BF326" s="40"/>
      <c r="BG326" s="41"/>
      <c r="BH326" s="41"/>
      <c r="BI326" s="41"/>
      <c r="BJ326" s="41"/>
      <c r="BK326" s="41"/>
      <c r="BL326" s="41"/>
      <c r="BM326" s="42"/>
      <c r="BP326" s="16" t="s">
        <v>464</v>
      </c>
      <c r="BQ326" s="16" t="s">
        <v>437</v>
      </c>
      <c r="BS326" s="16">
        <v>2</v>
      </c>
      <c r="BT326" s="16" t="str" cm="1">
        <f t="array" aca="1" ref="BT326" ca="1">INDIRECT(BP326&amp;BQ326&amp;4,TRUE)</f>
        <v>地域活動やボランティアに参加したい</v>
      </c>
      <c r="BX326" s="33"/>
      <c r="CJ326" s="33"/>
    </row>
    <row r="327" spans="2:96" ht="17.25" customHeight="1" outlineLevel="1">
      <c r="B327" s="225" t="s">
        <v>392</v>
      </c>
      <c r="C327" s="10"/>
      <c r="D327" s="210"/>
      <c r="E327" s="10"/>
      <c r="F327" s="10"/>
      <c r="G327" s="10"/>
      <c r="H327" s="10"/>
      <c r="I327" s="10"/>
      <c r="J327" s="10"/>
      <c r="K327" s="10"/>
      <c r="L327" s="10"/>
      <c r="M327" s="10"/>
      <c r="N327" s="10"/>
      <c r="O327" s="10"/>
      <c r="P327" s="10"/>
      <c r="Q327" s="10"/>
      <c r="R327" s="10"/>
      <c r="S327" s="10"/>
      <c r="T327" s="10"/>
      <c r="U327" s="10"/>
      <c r="V327" s="10"/>
      <c r="W327" s="10"/>
      <c r="X327" s="10"/>
      <c r="Y327" s="10"/>
      <c r="Z327" s="44"/>
      <c r="AA327" s="44"/>
      <c r="AB327" s="44"/>
      <c r="AC327" s="10"/>
      <c r="AD327" s="325">
        <f ca="1">AVERAGE(AD328:AD331)</f>
        <v>0.95000000000000007</v>
      </c>
      <c r="AE327" s="326"/>
      <c r="AF327" s="326"/>
      <c r="AG327" s="327"/>
      <c r="AH327" s="316">
        <f t="shared" ca="1" si="63"/>
        <v>9.8169336384439472</v>
      </c>
      <c r="AI327" s="317"/>
      <c r="AJ327" s="317"/>
      <c r="AK327" s="318"/>
      <c r="AL327" s="316">
        <f t="shared" ca="1" si="64"/>
        <v>9.8169336384439472</v>
      </c>
      <c r="AM327" s="317"/>
      <c r="AN327" s="317"/>
      <c r="AO327" s="318"/>
      <c r="AP327" s="325">
        <v>0.85183066361556059</v>
      </c>
      <c r="AQ327" s="326"/>
      <c r="AR327" s="326"/>
      <c r="AS327" s="327"/>
      <c r="AT327" s="325">
        <v>0.85183066361556059</v>
      </c>
      <c r="AU327" s="326"/>
      <c r="AV327" s="326"/>
      <c r="AW327" s="327"/>
      <c r="AX327" s="325">
        <v>0.85183066361556059</v>
      </c>
      <c r="AY327" s="326"/>
      <c r="AZ327" s="326"/>
      <c r="BA327" s="327"/>
      <c r="BB327" s="325">
        <f t="shared" ca="1" si="65"/>
        <v>0.95000000000000007</v>
      </c>
      <c r="BC327" s="326"/>
      <c r="BD327" s="326"/>
      <c r="BE327" s="327"/>
      <c r="BF327" s="230" t="str">
        <f>B327</f>
        <v>地域内でのソーシャルキャピタルの醸成</v>
      </c>
      <c r="BG327" s="41"/>
      <c r="BH327" s="41"/>
      <c r="BI327" s="41"/>
      <c r="BJ327" s="41"/>
      <c r="BK327" s="41"/>
      <c r="BL327" s="41"/>
      <c r="BM327" s="42"/>
      <c r="BQ327" s="16" t="s">
        <v>415</v>
      </c>
    </row>
    <row r="328" spans="2:96" ht="17.25" customHeight="1" outlineLevel="1">
      <c r="B328" s="215" t="s">
        <v>36</v>
      </c>
      <c r="C328" s="112">
        <v>30</v>
      </c>
      <c r="D328" s="205" t="s">
        <v>124</v>
      </c>
      <c r="E328" s="113"/>
      <c r="F328" s="103"/>
      <c r="G328" s="6"/>
      <c r="H328" s="6"/>
      <c r="I328" s="6"/>
      <c r="J328" s="6"/>
      <c r="K328" s="6"/>
      <c r="L328" s="6"/>
      <c r="M328" s="6"/>
      <c r="N328" s="6"/>
      <c r="O328" s="6"/>
      <c r="P328" s="6"/>
      <c r="Q328" s="6"/>
      <c r="R328" s="6"/>
      <c r="S328" s="6"/>
      <c r="T328" s="6"/>
      <c r="U328" s="6"/>
      <c r="V328" s="6"/>
      <c r="W328" s="6"/>
      <c r="X328" s="6"/>
      <c r="Y328" s="6"/>
      <c r="Z328" s="6"/>
      <c r="AA328" s="6"/>
      <c r="AB328" s="6"/>
      <c r="AC328" s="6"/>
      <c r="AD328" s="322">
        <f t="shared" ref="AD328:AD331" ca="1" si="70">INDIRECT(BP328&amp;BQ328&amp;BS328)</f>
        <v>1</v>
      </c>
      <c r="AE328" s="323"/>
      <c r="AF328" s="323"/>
      <c r="AG328" s="324"/>
      <c r="AH328" s="328">
        <f t="shared" ca="1" si="63"/>
        <v>9.6109839816933658</v>
      </c>
      <c r="AI328" s="329"/>
      <c r="AJ328" s="329"/>
      <c r="AK328" s="330"/>
      <c r="AL328" s="319">
        <f t="shared" ca="1" si="64"/>
        <v>9.6109839816933658</v>
      </c>
      <c r="AM328" s="320"/>
      <c r="AN328" s="320"/>
      <c r="AO328" s="321"/>
      <c r="AP328" s="322">
        <v>0.90389016018306634</v>
      </c>
      <c r="AQ328" s="323"/>
      <c r="AR328" s="323"/>
      <c r="AS328" s="324"/>
      <c r="AT328" s="322">
        <v>0.90389016018306634</v>
      </c>
      <c r="AU328" s="323"/>
      <c r="AV328" s="323"/>
      <c r="AW328" s="324"/>
      <c r="AX328" s="322">
        <v>0.90389016018306634</v>
      </c>
      <c r="AY328" s="323"/>
      <c r="AZ328" s="323"/>
      <c r="BA328" s="324"/>
      <c r="BB328" s="322">
        <f t="shared" ca="1" si="65"/>
        <v>1</v>
      </c>
      <c r="BC328" s="323"/>
      <c r="BD328" s="323"/>
      <c r="BE328" s="324"/>
      <c r="BF328" s="40"/>
      <c r="BG328" s="41"/>
      <c r="BH328" s="41"/>
      <c r="BI328" s="41"/>
      <c r="BJ328" s="41"/>
      <c r="BK328" s="41"/>
      <c r="BL328" s="41"/>
      <c r="BM328" s="42"/>
      <c r="BP328" s="16" t="s">
        <v>464</v>
      </c>
      <c r="BQ328" s="16" t="s">
        <v>438</v>
      </c>
      <c r="BS328" s="16">
        <v>2</v>
      </c>
      <c r="BT328" s="16" t="str" cm="1">
        <f t="array" aca="1" ref="BT328" ca="1">INDIRECT(BP328&amp;BQ328&amp;4,TRUE)</f>
        <v>地域の中に信頼できる仲間がいると感じる</v>
      </c>
      <c r="BX328" s="33"/>
      <c r="CJ328" s="33"/>
    </row>
    <row r="329" spans="2:96" ht="17.25" customHeight="1" outlineLevel="1">
      <c r="B329" s="217" t="s">
        <v>36</v>
      </c>
      <c r="C329" s="46">
        <v>31</v>
      </c>
      <c r="D329" s="206" t="s">
        <v>125</v>
      </c>
      <c r="E329" s="12"/>
      <c r="F329" s="36"/>
      <c r="G329" s="4"/>
      <c r="H329" s="4"/>
      <c r="I329" s="4"/>
      <c r="J329" s="4"/>
      <c r="K329" s="4"/>
      <c r="L329" s="4"/>
      <c r="M329" s="4"/>
      <c r="N329" s="4"/>
      <c r="O329" s="4"/>
      <c r="P329" s="4"/>
      <c r="Q329" s="4"/>
      <c r="R329" s="4"/>
      <c r="S329" s="4"/>
      <c r="T329" s="4"/>
      <c r="U329" s="4"/>
      <c r="V329" s="4"/>
      <c r="W329" s="4"/>
      <c r="X329" s="4"/>
      <c r="Y329" s="4"/>
      <c r="Z329" s="4"/>
      <c r="AA329" s="4"/>
      <c r="AB329" s="4"/>
      <c r="AC329" s="4"/>
      <c r="AD329" s="322">
        <f t="shared" ca="1" si="70"/>
        <v>0.82857142857142863</v>
      </c>
      <c r="AE329" s="323"/>
      <c r="AF329" s="323"/>
      <c r="AG329" s="324"/>
      <c r="AH329" s="328">
        <f t="shared" ca="1" si="63"/>
        <v>11.918927754168029</v>
      </c>
      <c r="AI329" s="329"/>
      <c r="AJ329" s="329"/>
      <c r="AK329" s="330"/>
      <c r="AL329" s="319">
        <f t="shared" ca="1" si="64"/>
        <v>11.918927754168029</v>
      </c>
      <c r="AM329" s="320"/>
      <c r="AN329" s="320"/>
      <c r="AO329" s="321"/>
      <c r="AP329" s="322">
        <v>0.70938215102974833</v>
      </c>
      <c r="AQ329" s="323"/>
      <c r="AR329" s="323"/>
      <c r="AS329" s="324"/>
      <c r="AT329" s="322">
        <v>0.70938215102974833</v>
      </c>
      <c r="AU329" s="323"/>
      <c r="AV329" s="323"/>
      <c r="AW329" s="324"/>
      <c r="AX329" s="322">
        <v>0.70938215102974833</v>
      </c>
      <c r="AY329" s="323"/>
      <c r="AZ329" s="323"/>
      <c r="BA329" s="324"/>
      <c r="BB329" s="322">
        <f t="shared" ca="1" si="65"/>
        <v>0.82857142857142863</v>
      </c>
      <c r="BC329" s="323"/>
      <c r="BD329" s="323"/>
      <c r="BE329" s="324"/>
      <c r="BF329" s="40"/>
      <c r="BG329" s="41"/>
      <c r="BH329" s="41"/>
      <c r="BI329" s="41"/>
      <c r="BJ329" s="41"/>
      <c r="BK329" s="41"/>
      <c r="BL329" s="41"/>
      <c r="BM329" s="42"/>
      <c r="BP329" s="16" t="s">
        <v>464</v>
      </c>
      <c r="BQ329" s="16" t="s">
        <v>439</v>
      </c>
      <c r="BS329" s="16">
        <v>2</v>
      </c>
      <c r="BT329" s="16" t="str" cm="1">
        <f t="array" aca="1" ref="BT329" ca="1">INDIRECT(BP329&amp;BQ329&amp;4,TRUE)</f>
        <v>学校での活動を通して新たなコミュニティやつながりを得られている</v>
      </c>
      <c r="BX329" s="33"/>
      <c r="CJ329" s="33"/>
    </row>
    <row r="330" spans="2:96" ht="17.25" customHeight="1" outlineLevel="1">
      <c r="B330" s="215" t="s">
        <v>36</v>
      </c>
      <c r="C330" s="112">
        <v>32</v>
      </c>
      <c r="D330" s="205" t="s">
        <v>126</v>
      </c>
      <c r="E330" s="113"/>
      <c r="F330" s="103"/>
      <c r="G330" s="6"/>
      <c r="H330" s="6"/>
      <c r="I330" s="6"/>
      <c r="J330" s="6"/>
      <c r="K330" s="6"/>
      <c r="L330" s="6"/>
      <c r="M330" s="6"/>
      <c r="N330" s="6"/>
      <c r="O330" s="6"/>
      <c r="P330" s="6"/>
      <c r="Q330" s="6"/>
      <c r="R330" s="6"/>
      <c r="S330" s="6"/>
      <c r="T330" s="6"/>
      <c r="U330" s="6"/>
      <c r="V330" s="6"/>
      <c r="W330" s="6"/>
      <c r="X330" s="6"/>
      <c r="Y330" s="6"/>
      <c r="Z330" s="6"/>
      <c r="AA330" s="6"/>
      <c r="AB330" s="6"/>
      <c r="AC330" s="6"/>
      <c r="AD330" s="322">
        <f t="shared" ca="1" si="70"/>
        <v>0.97142857142857142</v>
      </c>
      <c r="AE330" s="323"/>
      <c r="AF330" s="323"/>
      <c r="AG330" s="324"/>
      <c r="AH330" s="328">
        <f t="shared" ca="1" si="63"/>
        <v>12.474664923177503</v>
      </c>
      <c r="AI330" s="329"/>
      <c r="AJ330" s="329"/>
      <c r="AK330" s="330"/>
      <c r="AL330" s="319">
        <f t="shared" ca="1" si="64"/>
        <v>12.474664923177503</v>
      </c>
      <c r="AM330" s="320"/>
      <c r="AN330" s="320"/>
      <c r="AO330" s="321"/>
      <c r="AP330" s="322">
        <v>0.84668192219679639</v>
      </c>
      <c r="AQ330" s="323"/>
      <c r="AR330" s="323"/>
      <c r="AS330" s="324"/>
      <c r="AT330" s="322">
        <v>0.84668192219679639</v>
      </c>
      <c r="AU330" s="323"/>
      <c r="AV330" s="323"/>
      <c r="AW330" s="324"/>
      <c r="AX330" s="322">
        <v>0.84668192219679639</v>
      </c>
      <c r="AY330" s="323"/>
      <c r="AZ330" s="323"/>
      <c r="BA330" s="324"/>
      <c r="BB330" s="322">
        <f t="shared" ca="1" si="65"/>
        <v>0.97142857142857142</v>
      </c>
      <c r="BC330" s="323"/>
      <c r="BD330" s="323"/>
      <c r="BE330" s="324"/>
      <c r="BF330" s="40"/>
      <c r="BG330" s="41"/>
      <c r="BH330" s="41"/>
      <c r="BI330" s="41"/>
      <c r="BJ330" s="41"/>
      <c r="BK330" s="41"/>
      <c r="BL330" s="41"/>
      <c r="BM330" s="42"/>
      <c r="BP330" s="16" t="s">
        <v>464</v>
      </c>
      <c r="BQ330" s="16" t="s">
        <v>440</v>
      </c>
      <c r="BS330" s="16">
        <v>2</v>
      </c>
      <c r="BT330" s="16" t="str" cm="1">
        <f t="array" aca="1" ref="BT330" ca="1">INDIRECT(BP330&amp;BQ330&amp;4,TRUE)</f>
        <v>生活の中で、地域の大人や子どもに助けられることがある</v>
      </c>
      <c r="BX330" s="33"/>
      <c r="CJ330" s="33"/>
    </row>
    <row r="331" spans="2:96" ht="17.25" customHeight="1" outlineLevel="1">
      <c r="B331" s="217" t="s">
        <v>36</v>
      </c>
      <c r="C331" s="46">
        <v>33</v>
      </c>
      <c r="D331" s="206" t="s">
        <v>127</v>
      </c>
      <c r="E331" s="12"/>
      <c r="F331" s="36"/>
      <c r="G331" s="4"/>
      <c r="H331" s="4"/>
      <c r="I331" s="4"/>
      <c r="J331" s="4"/>
      <c r="K331" s="4"/>
      <c r="L331" s="4"/>
      <c r="M331" s="4"/>
      <c r="N331" s="4"/>
      <c r="O331" s="4"/>
      <c r="P331" s="4"/>
      <c r="Q331" s="4"/>
      <c r="R331" s="4"/>
      <c r="S331" s="4"/>
      <c r="T331" s="4"/>
      <c r="U331" s="4"/>
      <c r="V331" s="4"/>
      <c r="W331" s="4"/>
      <c r="X331" s="4"/>
      <c r="Y331" s="4"/>
      <c r="Z331" s="4"/>
      <c r="AA331" s="4"/>
      <c r="AB331" s="4"/>
      <c r="AC331" s="4"/>
      <c r="AD331" s="322">
        <f t="shared" ca="1" si="70"/>
        <v>1</v>
      </c>
      <c r="AE331" s="323"/>
      <c r="AF331" s="323"/>
      <c r="AG331" s="324"/>
      <c r="AH331" s="328">
        <f t="shared" ca="1" si="63"/>
        <v>5.2631578947368478</v>
      </c>
      <c r="AI331" s="329"/>
      <c r="AJ331" s="329"/>
      <c r="AK331" s="330"/>
      <c r="AL331" s="319">
        <f t="shared" ca="1" si="64"/>
        <v>5.2631578947368478</v>
      </c>
      <c r="AM331" s="320"/>
      <c r="AN331" s="320"/>
      <c r="AO331" s="321"/>
      <c r="AP331" s="322">
        <v>0.94736842105263153</v>
      </c>
      <c r="AQ331" s="323"/>
      <c r="AR331" s="323"/>
      <c r="AS331" s="324"/>
      <c r="AT331" s="322">
        <v>0.94736842105263153</v>
      </c>
      <c r="AU331" s="323"/>
      <c r="AV331" s="323"/>
      <c r="AW331" s="324"/>
      <c r="AX331" s="322">
        <v>0.94736842105263153</v>
      </c>
      <c r="AY331" s="323"/>
      <c r="AZ331" s="323"/>
      <c r="BA331" s="324"/>
      <c r="BB331" s="322">
        <f t="shared" ca="1" si="65"/>
        <v>1</v>
      </c>
      <c r="BC331" s="323"/>
      <c r="BD331" s="323"/>
      <c r="BE331" s="324"/>
      <c r="BF331" s="100"/>
      <c r="BG331" s="41"/>
      <c r="BH331" s="41"/>
      <c r="BI331" s="41"/>
      <c r="BJ331" s="41"/>
      <c r="BK331" s="41"/>
      <c r="BL331" s="41"/>
      <c r="BM331" s="42"/>
      <c r="BP331" s="16" t="s">
        <v>464</v>
      </c>
      <c r="BQ331" s="16" t="s">
        <v>441</v>
      </c>
      <c r="BS331" s="16">
        <v>2</v>
      </c>
      <c r="BT331" s="16" t="str" cm="1">
        <f t="array" aca="1" ref="BT331" ca="1">INDIRECT(BP331&amp;BQ331&amp;4,TRUE)</f>
        <v>自分も、地域の大人や子どもの力になりたい</v>
      </c>
      <c r="BX331" s="33"/>
      <c r="CJ331" s="33"/>
    </row>
    <row r="332" spans="2:96" ht="17.25" customHeight="1" outlineLevel="1">
      <c r="B332" s="226" t="s">
        <v>403</v>
      </c>
      <c r="C332" s="104"/>
      <c r="D332" s="207"/>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6"/>
      <c r="AA332" s="106"/>
      <c r="AB332" s="106"/>
      <c r="AC332" s="104"/>
      <c r="AD332" s="325">
        <f ca="1">AVERAGE(AD333:AD336)</f>
        <v>0.90714285714285725</v>
      </c>
      <c r="AE332" s="326"/>
      <c r="AF332" s="326"/>
      <c r="AG332" s="327"/>
      <c r="AH332" s="316">
        <f t="shared" ca="1" si="63"/>
        <v>3.3573063092514066</v>
      </c>
      <c r="AI332" s="317"/>
      <c r="AJ332" s="317"/>
      <c r="AK332" s="318"/>
      <c r="AL332" s="316">
        <f t="shared" ca="1" si="64"/>
        <v>3.3573063092514066</v>
      </c>
      <c r="AM332" s="317"/>
      <c r="AN332" s="317"/>
      <c r="AO332" s="318"/>
      <c r="AP332" s="325">
        <v>0.87356979405034318</v>
      </c>
      <c r="AQ332" s="326"/>
      <c r="AR332" s="326"/>
      <c r="AS332" s="327"/>
      <c r="AT332" s="325">
        <v>0.87356979405034318</v>
      </c>
      <c r="AU332" s="326"/>
      <c r="AV332" s="326"/>
      <c r="AW332" s="327"/>
      <c r="AX332" s="325">
        <v>0.87356979405034318</v>
      </c>
      <c r="AY332" s="326"/>
      <c r="AZ332" s="326"/>
      <c r="BA332" s="327"/>
      <c r="BB332" s="325">
        <f t="shared" ca="1" si="65"/>
        <v>0.90714285714285725</v>
      </c>
      <c r="BC332" s="326"/>
      <c r="BD332" s="326"/>
      <c r="BE332" s="327"/>
      <c r="BF332" s="230" t="str">
        <f>B332</f>
        <v>地域の担い手意識の高まり</v>
      </c>
      <c r="BG332" s="41"/>
      <c r="BH332" s="41"/>
      <c r="BI332" s="41"/>
      <c r="BJ332" s="41"/>
      <c r="BK332" s="41"/>
      <c r="BL332" s="41"/>
      <c r="BM332" s="42"/>
      <c r="BQ332" s="16" t="s">
        <v>415</v>
      </c>
    </row>
    <row r="333" spans="2:96" ht="17.25" customHeight="1" outlineLevel="1">
      <c r="B333" s="217" t="s">
        <v>36</v>
      </c>
      <c r="C333" s="46">
        <v>34</v>
      </c>
      <c r="D333" s="206" t="s">
        <v>110</v>
      </c>
      <c r="E333" s="108"/>
      <c r="F333" s="36"/>
      <c r="G333" s="4"/>
      <c r="H333" s="4"/>
      <c r="I333" s="4"/>
      <c r="J333" s="4"/>
      <c r="K333" s="4"/>
      <c r="L333" s="4"/>
      <c r="M333" s="4"/>
      <c r="N333" s="4"/>
      <c r="O333" s="4"/>
      <c r="P333" s="4"/>
      <c r="Q333" s="4"/>
      <c r="R333" s="4"/>
      <c r="S333" s="4"/>
      <c r="T333" s="4"/>
      <c r="U333" s="4"/>
      <c r="V333" s="4"/>
      <c r="W333" s="4"/>
      <c r="X333" s="4"/>
      <c r="Y333" s="4"/>
      <c r="Z333" s="4"/>
      <c r="AA333" s="4"/>
      <c r="AB333" s="4"/>
      <c r="AC333" s="4"/>
      <c r="AD333" s="322">
        <f t="shared" ref="AD333:AD336" ca="1" si="71">INDIRECT(BP333&amp;BQ333&amp;BS333)</f>
        <v>1</v>
      </c>
      <c r="AE333" s="323"/>
      <c r="AF333" s="323"/>
      <c r="AG333" s="324"/>
      <c r="AH333" s="328">
        <f t="shared" ca="1" si="63"/>
        <v>6.8649885583524028</v>
      </c>
      <c r="AI333" s="329"/>
      <c r="AJ333" s="329"/>
      <c r="AK333" s="330"/>
      <c r="AL333" s="319">
        <f t="shared" ca="1" si="64"/>
        <v>6.8649885583524028</v>
      </c>
      <c r="AM333" s="320"/>
      <c r="AN333" s="320"/>
      <c r="AO333" s="321"/>
      <c r="AP333" s="322">
        <v>0.93135011441647597</v>
      </c>
      <c r="AQ333" s="323"/>
      <c r="AR333" s="323"/>
      <c r="AS333" s="324"/>
      <c r="AT333" s="322">
        <v>0.93135011441647597</v>
      </c>
      <c r="AU333" s="323"/>
      <c r="AV333" s="323"/>
      <c r="AW333" s="324"/>
      <c r="AX333" s="322">
        <v>0.93135011441647597</v>
      </c>
      <c r="AY333" s="323"/>
      <c r="AZ333" s="323"/>
      <c r="BA333" s="324"/>
      <c r="BB333" s="322">
        <f t="shared" ca="1" si="65"/>
        <v>1</v>
      </c>
      <c r="BC333" s="323"/>
      <c r="BD333" s="323"/>
      <c r="BE333" s="324"/>
      <c r="BF333" s="40"/>
      <c r="BG333" s="41"/>
      <c r="BH333" s="41"/>
      <c r="BI333" s="41"/>
      <c r="BJ333" s="41"/>
      <c r="BK333" s="41"/>
      <c r="BL333" s="41"/>
      <c r="BM333" s="42"/>
      <c r="BP333" s="16" t="s">
        <v>464</v>
      </c>
      <c r="BQ333" s="16" t="s">
        <v>442</v>
      </c>
      <c r="BS333" s="16">
        <v>2</v>
      </c>
      <c r="BT333" s="16" t="str" cm="1">
        <f t="array" aca="1" ref="BT333" ca="1">INDIRECT(BP333&amp;BQ333&amp;4,TRUE)</f>
        <v>自分は今住んでいる地域の一員だと感じる</v>
      </c>
      <c r="BX333" s="33"/>
      <c r="CJ333" s="33"/>
    </row>
    <row r="334" spans="2:96" ht="17.25" customHeight="1" outlineLevel="1">
      <c r="B334" s="215" t="s">
        <v>36</v>
      </c>
      <c r="C334" s="112">
        <v>35</v>
      </c>
      <c r="D334" s="205" t="s">
        <v>128</v>
      </c>
      <c r="E334" s="114"/>
      <c r="F334" s="103"/>
      <c r="G334" s="6"/>
      <c r="H334" s="6"/>
      <c r="I334" s="6"/>
      <c r="J334" s="6"/>
      <c r="K334" s="6"/>
      <c r="L334" s="6"/>
      <c r="M334" s="6"/>
      <c r="N334" s="6"/>
      <c r="O334" s="6"/>
      <c r="P334" s="6"/>
      <c r="Q334" s="6"/>
      <c r="R334" s="6"/>
      <c r="S334" s="6"/>
      <c r="T334" s="6"/>
      <c r="U334" s="6"/>
      <c r="V334" s="6"/>
      <c r="W334" s="6"/>
      <c r="X334" s="6"/>
      <c r="Y334" s="6"/>
      <c r="Z334" s="6"/>
      <c r="AA334" s="6"/>
      <c r="AB334" s="6"/>
      <c r="AC334" s="6"/>
      <c r="AD334" s="322">
        <f t="shared" ca="1" si="71"/>
        <v>0.8571428571428571</v>
      </c>
      <c r="AE334" s="323"/>
      <c r="AF334" s="323"/>
      <c r="AG334" s="324"/>
      <c r="AH334" s="328">
        <f t="shared" ca="1" si="63"/>
        <v>1.5037593984962405</v>
      </c>
      <c r="AI334" s="329"/>
      <c r="AJ334" s="329"/>
      <c r="AK334" s="330"/>
      <c r="AL334" s="319">
        <f t="shared" ca="1" si="64"/>
        <v>1.5037593984962405</v>
      </c>
      <c r="AM334" s="320"/>
      <c r="AN334" s="320"/>
      <c r="AO334" s="321"/>
      <c r="AP334" s="322">
        <v>0.84210526315789469</v>
      </c>
      <c r="AQ334" s="323"/>
      <c r="AR334" s="323"/>
      <c r="AS334" s="324"/>
      <c r="AT334" s="322">
        <v>0.84210526315789469</v>
      </c>
      <c r="AU334" s="323"/>
      <c r="AV334" s="323"/>
      <c r="AW334" s="324"/>
      <c r="AX334" s="322">
        <v>0.84210526315789469</v>
      </c>
      <c r="AY334" s="323"/>
      <c r="AZ334" s="323"/>
      <c r="BA334" s="324"/>
      <c r="BB334" s="322">
        <f t="shared" ca="1" si="65"/>
        <v>0.8571428571428571</v>
      </c>
      <c r="BC334" s="323"/>
      <c r="BD334" s="323"/>
      <c r="BE334" s="324"/>
      <c r="BF334" s="40"/>
      <c r="BG334" s="41"/>
      <c r="BH334" s="41"/>
      <c r="BI334" s="41"/>
      <c r="BJ334" s="41"/>
      <c r="BK334" s="41"/>
      <c r="BL334" s="41"/>
      <c r="BM334" s="42"/>
      <c r="BP334" s="16" t="s">
        <v>464</v>
      </c>
      <c r="BQ334" s="16" t="s">
        <v>443</v>
      </c>
      <c r="BS334" s="16">
        <v>2</v>
      </c>
      <c r="BT334" s="16" t="str" cm="1">
        <f t="array" aca="1" ref="BT334" ca="1">INDIRECT(BP334&amp;BQ334&amp;4,TRUE)</f>
        <v>地域や社会をよくするために何をすべきかを考えることがある</v>
      </c>
      <c r="BX334" s="33"/>
      <c r="CJ334" s="33"/>
    </row>
    <row r="335" spans="2:96" ht="17.25" customHeight="1" outlineLevel="1">
      <c r="B335" s="215" t="s">
        <v>36</v>
      </c>
      <c r="C335" s="112">
        <v>36</v>
      </c>
      <c r="D335" s="205" t="s">
        <v>129</v>
      </c>
      <c r="E335" s="114"/>
      <c r="F335" s="103"/>
      <c r="G335" s="6"/>
      <c r="H335" s="6"/>
      <c r="I335" s="6"/>
      <c r="J335" s="6"/>
      <c r="K335" s="6"/>
      <c r="L335" s="6"/>
      <c r="M335" s="6"/>
      <c r="N335" s="6"/>
      <c r="O335" s="6"/>
      <c r="P335" s="6"/>
      <c r="Q335" s="6"/>
      <c r="R335" s="6"/>
      <c r="S335" s="6"/>
      <c r="T335" s="6"/>
      <c r="U335" s="6"/>
      <c r="V335" s="6"/>
      <c r="W335" s="6"/>
      <c r="X335" s="6"/>
      <c r="Y335" s="6"/>
      <c r="Z335" s="6"/>
      <c r="AA335" s="6"/>
      <c r="AB335" s="6"/>
      <c r="AC335" s="6"/>
      <c r="AD335" s="322">
        <f t="shared" ca="1" si="71"/>
        <v>0.97142857142857142</v>
      </c>
      <c r="AE335" s="323"/>
      <c r="AF335" s="323"/>
      <c r="AG335" s="324"/>
      <c r="AH335" s="328">
        <f t="shared" ca="1" si="63"/>
        <v>4.465511605099703</v>
      </c>
      <c r="AI335" s="329"/>
      <c r="AJ335" s="329"/>
      <c r="AK335" s="330"/>
      <c r="AL335" s="319">
        <f t="shared" ca="1" si="64"/>
        <v>4.465511605099703</v>
      </c>
      <c r="AM335" s="320"/>
      <c r="AN335" s="320"/>
      <c r="AO335" s="321"/>
      <c r="AP335" s="322">
        <v>0.92677345537757438</v>
      </c>
      <c r="AQ335" s="323"/>
      <c r="AR335" s="323"/>
      <c r="AS335" s="324"/>
      <c r="AT335" s="322">
        <v>0.92677345537757438</v>
      </c>
      <c r="AU335" s="323"/>
      <c r="AV335" s="323"/>
      <c r="AW335" s="324"/>
      <c r="AX335" s="322">
        <v>0.92677345537757438</v>
      </c>
      <c r="AY335" s="323"/>
      <c r="AZ335" s="323"/>
      <c r="BA335" s="324"/>
      <c r="BB335" s="322">
        <f t="shared" ca="1" si="65"/>
        <v>0.97142857142857142</v>
      </c>
      <c r="BC335" s="323"/>
      <c r="BD335" s="323"/>
      <c r="BE335" s="324"/>
      <c r="BF335" s="40"/>
      <c r="BG335" s="41"/>
      <c r="BH335" s="41"/>
      <c r="BI335" s="41"/>
      <c r="BJ335" s="41"/>
      <c r="BK335" s="41"/>
      <c r="BL335" s="41"/>
      <c r="BM335" s="42"/>
      <c r="BP335" s="16" t="s">
        <v>464</v>
      </c>
      <c r="BQ335" s="16" t="s">
        <v>444</v>
      </c>
      <c r="BS335" s="16">
        <v>2</v>
      </c>
      <c r="BT335" s="16" t="str" cm="1">
        <f t="array" aca="1" ref="BT335" ca="1">INDIRECT(BP335&amp;BQ335&amp;4,TRUE)</f>
        <v>地域の良さを次世代に受け継ぎたい</v>
      </c>
      <c r="BX335" s="33"/>
      <c r="CJ335" s="33"/>
    </row>
    <row r="336" spans="2:96" ht="17.25" customHeight="1" outlineLevel="1">
      <c r="B336" s="216" t="s">
        <v>36</v>
      </c>
      <c r="C336" s="47">
        <v>37</v>
      </c>
      <c r="D336" s="219" t="s">
        <v>130</v>
      </c>
      <c r="E336" s="45"/>
      <c r="F336" s="37"/>
      <c r="G336" s="9"/>
      <c r="H336" s="9"/>
      <c r="I336" s="9"/>
      <c r="J336" s="9"/>
      <c r="K336" s="9"/>
      <c r="L336" s="9"/>
      <c r="M336" s="9"/>
      <c r="N336" s="9"/>
      <c r="O336" s="9"/>
      <c r="P336" s="9"/>
      <c r="Q336" s="9"/>
      <c r="R336" s="9"/>
      <c r="S336" s="9"/>
      <c r="T336" s="9"/>
      <c r="U336" s="9"/>
      <c r="V336" s="9"/>
      <c r="W336" s="9"/>
      <c r="X336" s="9"/>
      <c r="Y336" s="9"/>
      <c r="Z336" s="9"/>
      <c r="AA336" s="9"/>
      <c r="AB336" s="9"/>
      <c r="AC336" s="9"/>
      <c r="AD336" s="322">
        <f t="shared" ca="1" si="71"/>
        <v>0.8</v>
      </c>
      <c r="AE336" s="323"/>
      <c r="AF336" s="323"/>
      <c r="AG336" s="324"/>
      <c r="AH336" s="328">
        <f t="shared" ca="1" si="63"/>
        <v>0.59496567505721298</v>
      </c>
      <c r="AI336" s="329"/>
      <c r="AJ336" s="329"/>
      <c r="AK336" s="330"/>
      <c r="AL336" s="319">
        <f t="shared" ca="1" si="64"/>
        <v>0.59496567505721298</v>
      </c>
      <c r="AM336" s="320"/>
      <c r="AN336" s="320"/>
      <c r="AO336" s="321"/>
      <c r="AP336" s="322">
        <v>0.79405034324942791</v>
      </c>
      <c r="AQ336" s="323"/>
      <c r="AR336" s="323"/>
      <c r="AS336" s="324"/>
      <c r="AT336" s="322">
        <v>0.79405034324942791</v>
      </c>
      <c r="AU336" s="323"/>
      <c r="AV336" s="323"/>
      <c r="AW336" s="324"/>
      <c r="AX336" s="322">
        <v>0.79405034324942791</v>
      </c>
      <c r="AY336" s="323"/>
      <c r="AZ336" s="323"/>
      <c r="BA336" s="324"/>
      <c r="BB336" s="322">
        <f t="shared" ca="1" si="65"/>
        <v>0.8</v>
      </c>
      <c r="BC336" s="323"/>
      <c r="BD336" s="323"/>
      <c r="BE336" s="324"/>
      <c r="BF336" s="97"/>
      <c r="BG336" s="98"/>
      <c r="BH336" s="98"/>
      <c r="BI336" s="98"/>
      <c r="BJ336" s="98"/>
      <c r="BK336" s="98"/>
      <c r="BL336" s="98"/>
      <c r="BM336" s="99"/>
      <c r="BP336" s="16" t="s">
        <v>464</v>
      </c>
      <c r="BQ336" s="16" t="s">
        <v>445</v>
      </c>
      <c r="BS336" s="16">
        <v>2</v>
      </c>
      <c r="BT336" s="16" t="str" cm="1">
        <f t="array" aca="1" ref="BT336" ca="1">INDIRECT(BP336&amp;BQ336&amp;4,TRUE)</f>
        <v>この地域の将来は、自分たちにかかっていると思う</v>
      </c>
      <c r="BX336" s="33"/>
      <c r="CJ336" s="33"/>
      <c r="CR336" s="117"/>
    </row>
    <row r="337" spans="1:96" s="16" customFormat="1" ht="12" customHeight="1" outlineLevel="1" thickBot="1">
      <c r="B337" s="243"/>
      <c r="C337" s="12"/>
      <c r="D337" s="209"/>
      <c r="E337" s="12"/>
      <c r="F337" s="43"/>
      <c r="G337" s="5"/>
      <c r="H337" s="5"/>
      <c r="I337" s="5"/>
      <c r="J337" s="5"/>
      <c r="K337" s="5"/>
      <c r="L337" s="5"/>
      <c r="M337" s="5"/>
      <c r="N337" s="5"/>
      <c r="O337" s="5"/>
      <c r="P337" s="5"/>
      <c r="Q337" s="5"/>
      <c r="R337" s="5"/>
      <c r="S337" s="5"/>
      <c r="T337" s="5"/>
      <c r="U337" s="5"/>
      <c r="V337" s="5"/>
      <c r="W337" s="5"/>
      <c r="X337" s="5"/>
      <c r="Y337" s="5"/>
      <c r="Z337" s="5"/>
      <c r="AA337" s="5"/>
      <c r="AB337" s="5"/>
      <c r="AC337" s="5"/>
      <c r="AD337" s="244"/>
      <c r="AE337" s="244"/>
      <c r="AF337" s="244"/>
      <c r="AG337" s="244"/>
      <c r="AH337" s="245"/>
      <c r="AI337" s="245"/>
      <c r="AJ337" s="245"/>
      <c r="AK337" s="245"/>
      <c r="AL337" s="245"/>
      <c r="AM337" s="245"/>
      <c r="AN337" s="245"/>
      <c r="AO337" s="245"/>
      <c r="AP337" s="244"/>
      <c r="AQ337" s="244"/>
      <c r="AR337" s="244"/>
      <c r="AS337" s="244"/>
      <c r="AT337" s="244"/>
      <c r="AU337" s="244"/>
      <c r="AV337" s="244"/>
      <c r="AW337" s="244"/>
      <c r="AX337" s="244"/>
      <c r="AY337" s="244"/>
      <c r="AZ337" s="244"/>
      <c r="BA337" s="244"/>
      <c r="BB337" s="244"/>
      <c r="BC337" s="244"/>
      <c r="BD337" s="244"/>
      <c r="BE337" s="244"/>
      <c r="BF337" s="43"/>
      <c r="BG337" s="43"/>
      <c r="BH337" s="43"/>
      <c r="BI337" s="43"/>
      <c r="BJ337" s="43"/>
      <c r="BK337" s="43"/>
      <c r="BL337" s="43"/>
      <c r="BM337" s="43"/>
      <c r="BX337" s="117"/>
      <c r="CJ337" s="117"/>
      <c r="CR337" s="117"/>
    </row>
    <row r="338" spans="1:96" ht="15" customHeight="1" thickTop="1" thickBot="1">
      <c r="A338" s="281" t="s">
        <v>138</v>
      </c>
      <c r="B338" s="281"/>
      <c r="C338" s="289" t="s">
        <v>358</v>
      </c>
      <c r="D338" s="289"/>
      <c r="E338" s="289"/>
      <c r="F338" s="289"/>
      <c r="G338" s="289"/>
      <c r="H338" s="289"/>
      <c r="I338" s="289"/>
      <c r="J338" s="289"/>
      <c r="K338" s="289"/>
      <c r="L338" s="289"/>
      <c r="M338" s="289"/>
      <c r="N338" s="289"/>
      <c r="O338" s="289"/>
    </row>
    <row r="339" spans="1:96" ht="15" customHeight="1" thickTop="1" thickBot="1">
      <c r="A339" s="281"/>
      <c r="B339" s="281"/>
      <c r="C339" s="289"/>
      <c r="D339" s="289"/>
      <c r="E339" s="289"/>
      <c r="F339" s="289"/>
      <c r="G339" s="289"/>
      <c r="H339" s="289"/>
      <c r="I339" s="289"/>
      <c r="J339" s="289"/>
      <c r="K339" s="289"/>
      <c r="L339" s="289"/>
      <c r="M339" s="289"/>
      <c r="N339" s="289"/>
      <c r="O339" s="289"/>
    </row>
    <row r="340" spans="1:96" ht="15" customHeight="1" outlineLevel="1" thickTop="1">
      <c r="I340" s="13"/>
      <c r="J340" s="13"/>
      <c r="K340" s="13"/>
      <c r="L340" s="13"/>
      <c r="M340" s="13"/>
      <c r="N340" s="13"/>
      <c r="O340" s="13"/>
      <c r="P340" s="13"/>
      <c r="Q340" s="13"/>
      <c r="R340" s="13"/>
      <c r="S340" s="13"/>
      <c r="T340" s="13"/>
      <c r="U340" s="13"/>
      <c r="V340" s="13"/>
      <c r="W340" s="13"/>
      <c r="X340" s="13"/>
      <c r="Y340" s="13"/>
      <c r="Z340" s="13"/>
      <c r="AA340" s="13"/>
      <c r="AB340" s="13"/>
      <c r="AC340" s="13"/>
      <c r="AD340" s="304" t="s">
        <v>393</v>
      </c>
      <c r="AE340" s="305"/>
      <c r="AF340" s="305"/>
      <c r="AG340" s="305"/>
      <c r="AH340" s="305"/>
      <c r="AI340" s="305"/>
      <c r="AJ340" s="305"/>
      <c r="AK340" s="305"/>
      <c r="AL340" s="305"/>
      <c r="AM340" s="305"/>
      <c r="AN340" s="305"/>
      <c r="AO340" s="306"/>
      <c r="AP340" s="292" t="s">
        <v>409</v>
      </c>
      <c r="AQ340" s="293"/>
      <c r="AR340" s="293"/>
      <c r="AS340" s="294"/>
      <c r="AT340" s="295" t="s">
        <v>411</v>
      </c>
      <c r="AU340" s="296"/>
      <c r="AV340" s="296"/>
      <c r="AW340" s="296"/>
      <c r="AX340" s="296"/>
      <c r="AY340" s="296"/>
      <c r="AZ340" s="296"/>
      <c r="BA340" s="296"/>
      <c r="BB340" s="296"/>
      <c r="BC340" s="296"/>
      <c r="BD340" s="296"/>
      <c r="BE340" s="296"/>
      <c r="BF340" s="296"/>
      <c r="BG340" s="296"/>
      <c r="BH340" s="296"/>
      <c r="BI340" s="296"/>
      <c r="BJ340" s="296"/>
      <c r="BK340" s="296"/>
      <c r="BL340" s="296"/>
      <c r="BM340" s="297"/>
    </row>
    <row r="341" spans="1:96" ht="15" customHeight="1" outlineLevel="1">
      <c r="I341" s="13"/>
      <c r="J341" s="13"/>
      <c r="K341" s="13"/>
      <c r="L341" s="13"/>
      <c r="M341" s="13"/>
      <c r="N341" s="13"/>
      <c r="O341" s="13"/>
      <c r="P341" s="13"/>
      <c r="Q341" s="13"/>
      <c r="R341" s="13"/>
      <c r="S341" s="13"/>
      <c r="T341" s="13"/>
      <c r="U341" s="13"/>
      <c r="V341" s="13"/>
      <c r="W341" s="13"/>
      <c r="X341" s="13"/>
      <c r="Y341" s="13"/>
      <c r="Z341" s="13"/>
      <c r="AA341" s="13"/>
      <c r="AB341" s="13"/>
      <c r="AC341" s="13"/>
      <c r="AD341" s="298" t="s">
        <v>395</v>
      </c>
      <c r="AE341" s="299"/>
      <c r="AF341" s="299"/>
      <c r="AG341" s="300"/>
      <c r="AH341" s="298" t="s">
        <v>396</v>
      </c>
      <c r="AI341" s="299"/>
      <c r="AJ341" s="299"/>
      <c r="AK341" s="300"/>
      <c r="AL341" s="298" t="s">
        <v>408</v>
      </c>
      <c r="AM341" s="299"/>
      <c r="AN341" s="299"/>
      <c r="AO341" s="300"/>
      <c r="AP341" s="301" t="s">
        <v>407</v>
      </c>
      <c r="AQ341" s="302"/>
      <c r="AR341" s="302"/>
      <c r="AS341" s="303"/>
      <c r="AT341" s="307" t="s">
        <v>394</v>
      </c>
      <c r="AU341" s="308"/>
      <c r="AV341" s="308"/>
      <c r="AW341" s="309"/>
      <c r="AX341" s="307" t="s">
        <v>183</v>
      </c>
      <c r="AY341" s="308"/>
      <c r="AZ341" s="308"/>
      <c r="BA341" s="309"/>
      <c r="BB341" s="307" t="s">
        <v>182</v>
      </c>
      <c r="BC341" s="308"/>
      <c r="BD341" s="308"/>
      <c r="BE341" s="309"/>
      <c r="BF341" s="310" t="s">
        <v>397</v>
      </c>
      <c r="BG341" s="311"/>
      <c r="BH341" s="311"/>
      <c r="BI341" s="311"/>
      <c r="BJ341" s="311"/>
      <c r="BK341" s="311"/>
      <c r="BL341" s="311"/>
      <c r="BM341" s="312"/>
    </row>
    <row r="342" spans="1:96" ht="15" customHeight="1" outlineLevel="1">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313" t="s">
        <v>15</v>
      </c>
      <c r="AE342" s="314"/>
      <c r="AF342" s="314"/>
      <c r="AG342" s="315"/>
      <c r="AH342" s="313" t="s">
        <v>16</v>
      </c>
      <c r="AI342" s="314"/>
      <c r="AJ342" s="314"/>
      <c r="AK342" s="315"/>
      <c r="AL342" s="313" t="s">
        <v>16</v>
      </c>
      <c r="AM342" s="314"/>
      <c r="AN342" s="314"/>
      <c r="AO342" s="315"/>
      <c r="AP342" s="313" t="s">
        <v>15</v>
      </c>
      <c r="AQ342" s="314"/>
      <c r="AR342" s="314"/>
      <c r="AS342" s="315"/>
      <c r="AT342" s="313" t="s">
        <v>15</v>
      </c>
      <c r="AU342" s="314"/>
      <c r="AV342" s="314"/>
      <c r="AW342" s="315"/>
      <c r="AX342" s="313" t="s">
        <v>15</v>
      </c>
      <c r="AY342" s="314"/>
      <c r="AZ342" s="314"/>
      <c r="BA342" s="315"/>
      <c r="BB342" s="313" t="s">
        <v>15</v>
      </c>
      <c r="BC342" s="314"/>
      <c r="BD342" s="314"/>
      <c r="BE342" s="315"/>
      <c r="BF342" s="331" t="s">
        <v>410</v>
      </c>
      <c r="BG342" s="332"/>
      <c r="BH342" s="332"/>
      <c r="BI342" s="332"/>
      <c r="BJ342" s="332"/>
      <c r="BK342" s="332"/>
      <c r="BL342" s="332"/>
      <c r="BM342" s="333"/>
    </row>
    <row r="343" spans="1:96" ht="17.25" customHeight="1" outlineLevel="1">
      <c r="B343" s="224" t="s">
        <v>115</v>
      </c>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5"/>
      <c r="AA343" s="35"/>
      <c r="AB343" s="35"/>
      <c r="AC343" s="34"/>
      <c r="AD343" s="325">
        <f ca="1">AVERAGE(AD344:AD346)</f>
        <v>0.68376068376068366</v>
      </c>
      <c r="AE343" s="326"/>
      <c r="AF343" s="326"/>
      <c r="AG343" s="327"/>
      <c r="AH343" s="316">
        <f t="shared" ref="AH343:AH366" ca="1" si="72">IF(AX343&lt;&gt;"",(AD343-AX343)*100,"")</f>
        <v>-12.241508821081283</v>
      </c>
      <c r="AI343" s="317"/>
      <c r="AJ343" s="317"/>
      <c r="AK343" s="318"/>
      <c r="AL343" s="316">
        <f t="shared" ref="AL343:AL366" ca="1" si="73">IF(AP343&lt;&gt;"",(AD343-AP343)*100,"")</f>
        <v>-12.241508821081283</v>
      </c>
      <c r="AM343" s="317"/>
      <c r="AN343" s="317"/>
      <c r="AO343" s="318"/>
      <c r="AP343" s="325">
        <v>0.80617577197149648</v>
      </c>
      <c r="AQ343" s="326"/>
      <c r="AR343" s="326"/>
      <c r="AS343" s="327"/>
      <c r="AT343" s="325">
        <v>0.80617577197149648</v>
      </c>
      <c r="AU343" s="326"/>
      <c r="AV343" s="326"/>
      <c r="AW343" s="327"/>
      <c r="AX343" s="325">
        <v>0.80617577197149648</v>
      </c>
      <c r="AY343" s="326"/>
      <c r="AZ343" s="326"/>
      <c r="BA343" s="327"/>
      <c r="BB343" s="325">
        <f t="shared" ref="BB343:BB366" ca="1" si="74">AD343</f>
        <v>0.68376068376068366</v>
      </c>
      <c r="BC343" s="326"/>
      <c r="BD343" s="326"/>
      <c r="BE343" s="327"/>
      <c r="BF343" s="231" t="str">
        <f>B343</f>
        <v>学校・地域への愛着の高まり</v>
      </c>
      <c r="BG343" s="38"/>
      <c r="BH343" s="38"/>
      <c r="BI343" s="38"/>
      <c r="BJ343" s="38"/>
      <c r="BK343" s="38"/>
      <c r="BL343" s="38"/>
      <c r="BM343" s="39"/>
    </row>
    <row r="344" spans="1:96" ht="17.25" customHeight="1" outlineLevel="1">
      <c r="B344" s="215" t="s">
        <v>39</v>
      </c>
      <c r="C344" s="112">
        <v>21</v>
      </c>
      <c r="D344" s="205" t="s">
        <v>131</v>
      </c>
      <c r="E344" s="113"/>
      <c r="F344" s="103"/>
      <c r="G344" s="6"/>
      <c r="H344" s="6"/>
      <c r="I344" s="6"/>
      <c r="J344" s="6"/>
      <c r="K344" s="6"/>
      <c r="L344" s="6"/>
      <c r="M344" s="6"/>
      <c r="N344" s="6"/>
      <c r="O344" s="6"/>
      <c r="P344" s="6"/>
      <c r="Q344" s="6"/>
      <c r="R344" s="6"/>
      <c r="S344" s="6"/>
      <c r="T344" s="6"/>
      <c r="U344" s="6"/>
      <c r="V344" s="6"/>
      <c r="W344" s="6"/>
      <c r="X344" s="6"/>
      <c r="Y344" s="6"/>
      <c r="Z344" s="6"/>
      <c r="AA344" s="6"/>
      <c r="AB344" s="6"/>
      <c r="AC344" s="6"/>
      <c r="AD344" s="322">
        <f t="shared" ref="AD344:AD346" ca="1" si="75">INDIRECT(BP344&amp;BQ344&amp;BS344)</f>
        <v>0.74358974358974361</v>
      </c>
      <c r="AE344" s="323"/>
      <c r="AF344" s="323"/>
      <c r="AG344" s="324"/>
      <c r="AH344" s="328">
        <f t="shared" ca="1" si="72"/>
        <v>-1.6030208904318166</v>
      </c>
      <c r="AI344" s="329"/>
      <c r="AJ344" s="329"/>
      <c r="AK344" s="330"/>
      <c r="AL344" s="319">
        <f t="shared" ca="1" si="73"/>
        <v>-1.6030208904318166</v>
      </c>
      <c r="AM344" s="320"/>
      <c r="AN344" s="320"/>
      <c r="AO344" s="321"/>
      <c r="AP344" s="322">
        <v>0.75961995249406178</v>
      </c>
      <c r="AQ344" s="323"/>
      <c r="AR344" s="323"/>
      <c r="AS344" s="324"/>
      <c r="AT344" s="322">
        <v>0.75961995249406178</v>
      </c>
      <c r="AU344" s="323"/>
      <c r="AV344" s="323"/>
      <c r="AW344" s="324"/>
      <c r="AX344" s="322">
        <v>0.75961995249406178</v>
      </c>
      <c r="AY344" s="323"/>
      <c r="AZ344" s="323"/>
      <c r="BA344" s="324"/>
      <c r="BB344" s="322">
        <f t="shared" ca="1" si="74"/>
        <v>0.74358974358974361</v>
      </c>
      <c r="BC344" s="323"/>
      <c r="BD344" s="323"/>
      <c r="BE344" s="324"/>
      <c r="BF344" s="40"/>
      <c r="BG344" s="41"/>
      <c r="BH344" s="41"/>
      <c r="BI344" s="41"/>
      <c r="BJ344" s="41"/>
      <c r="BK344" s="41"/>
      <c r="BL344" s="41"/>
      <c r="BM344" s="42"/>
      <c r="BP344" s="16" t="s">
        <v>465</v>
      </c>
      <c r="BQ344" s="16" t="s">
        <v>429</v>
      </c>
      <c r="BS344" s="16">
        <v>2</v>
      </c>
      <c r="BT344" s="16" t="str" cm="1">
        <f t="array" aca="1" ref="BT344" ca="1">INDIRECT(BP344&amp;BQ344&amp;4,TRUE)</f>
        <v>地域の学校に愛着を感じる</v>
      </c>
      <c r="BX344" s="33"/>
      <c r="CJ344" s="33"/>
      <c r="CN344" s="117"/>
      <c r="CQ344" s="117"/>
    </row>
    <row r="345" spans="1:96" ht="17.25" customHeight="1" outlineLevel="1">
      <c r="B345" s="217" t="s">
        <v>39</v>
      </c>
      <c r="C345" s="46">
        <v>22</v>
      </c>
      <c r="D345" s="206" t="s">
        <v>105</v>
      </c>
      <c r="E345" s="12"/>
      <c r="F345" s="36"/>
      <c r="G345" s="4"/>
      <c r="H345" s="4"/>
      <c r="I345" s="4"/>
      <c r="J345" s="4"/>
      <c r="K345" s="4"/>
      <c r="L345" s="4"/>
      <c r="M345" s="4"/>
      <c r="N345" s="4"/>
      <c r="O345" s="4"/>
      <c r="P345" s="4"/>
      <c r="Q345" s="4"/>
      <c r="R345" s="4"/>
      <c r="S345" s="4"/>
      <c r="T345" s="4"/>
      <c r="U345" s="4"/>
      <c r="V345" s="4"/>
      <c r="W345" s="4"/>
      <c r="X345" s="4"/>
      <c r="Y345" s="4"/>
      <c r="Z345" s="4"/>
      <c r="AA345" s="4"/>
      <c r="AB345" s="4"/>
      <c r="AC345" s="4"/>
      <c r="AD345" s="322">
        <f t="shared" ca="1" si="75"/>
        <v>0.74358974358974361</v>
      </c>
      <c r="AE345" s="323"/>
      <c r="AF345" s="323"/>
      <c r="AG345" s="324"/>
      <c r="AH345" s="328">
        <f t="shared" ca="1" si="72"/>
        <v>-10.961690724161032</v>
      </c>
      <c r="AI345" s="329"/>
      <c r="AJ345" s="329"/>
      <c r="AK345" s="330"/>
      <c r="AL345" s="319">
        <f t="shared" ca="1" si="73"/>
        <v>-10.961690724161032</v>
      </c>
      <c r="AM345" s="320"/>
      <c r="AN345" s="320"/>
      <c r="AO345" s="321"/>
      <c r="AP345" s="322">
        <v>0.85320665083135394</v>
      </c>
      <c r="AQ345" s="323"/>
      <c r="AR345" s="323"/>
      <c r="AS345" s="324"/>
      <c r="AT345" s="322">
        <v>0.85320665083135394</v>
      </c>
      <c r="AU345" s="323"/>
      <c r="AV345" s="323"/>
      <c r="AW345" s="324"/>
      <c r="AX345" s="322">
        <v>0.85320665083135394</v>
      </c>
      <c r="AY345" s="323"/>
      <c r="AZ345" s="323"/>
      <c r="BA345" s="324"/>
      <c r="BB345" s="322">
        <f t="shared" ca="1" si="74"/>
        <v>0.74358974358974361</v>
      </c>
      <c r="BC345" s="323"/>
      <c r="BD345" s="323"/>
      <c r="BE345" s="324"/>
      <c r="BF345" s="40"/>
      <c r="BG345" s="41"/>
      <c r="BH345" s="41"/>
      <c r="BI345" s="41"/>
      <c r="BJ345" s="41"/>
      <c r="BK345" s="41"/>
      <c r="BL345" s="41"/>
      <c r="BM345" s="42"/>
      <c r="BP345" s="16" t="s">
        <v>465</v>
      </c>
      <c r="BQ345" s="16" t="s">
        <v>430</v>
      </c>
      <c r="BS345" s="16">
        <v>2</v>
      </c>
      <c r="BT345" s="16" t="str" cm="1">
        <f t="array" aca="1" ref="BT345" ca="1">INDIRECT(BP345&amp;BQ345&amp;4,TRUE)</f>
        <v>いま住んでいる地域が好きである</v>
      </c>
      <c r="BX345" s="33"/>
      <c r="CJ345" s="33"/>
      <c r="CN345" s="117"/>
      <c r="CQ345" s="117"/>
    </row>
    <row r="346" spans="1:96" ht="17.25" customHeight="1" outlineLevel="1">
      <c r="B346" s="215" t="s">
        <v>39</v>
      </c>
      <c r="C346" s="112">
        <v>23</v>
      </c>
      <c r="D346" s="205" t="s">
        <v>132</v>
      </c>
      <c r="E346" s="113"/>
      <c r="F346" s="103"/>
      <c r="G346" s="6"/>
      <c r="H346" s="6"/>
      <c r="I346" s="6"/>
      <c r="J346" s="6"/>
      <c r="K346" s="6"/>
      <c r="L346" s="6"/>
      <c r="M346" s="6"/>
      <c r="N346" s="6"/>
      <c r="O346" s="6"/>
      <c r="P346" s="6"/>
      <c r="Q346" s="6"/>
      <c r="R346" s="6"/>
      <c r="S346" s="6"/>
      <c r="T346" s="6"/>
      <c r="U346" s="6"/>
      <c r="V346" s="6"/>
      <c r="W346" s="6"/>
      <c r="X346" s="6"/>
      <c r="Y346" s="6"/>
      <c r="Z346" s="6"/>
      <c r="AA346" s="6"/>
      <c r="AB346" s="6"/>
      <c r="AC346" s="6"/>
      <c r="AD346" s="322">
        <f t="shared" ca="1" si="75"/>
        <v>0.5641025641025641</v>
      </c>
      <c r="AE346" s="323"/>
      <c r="AF346" s="323"/>
      <c r="AG346" s="324"/>
      <c r="AH346" s="328">
        <f t="shared" ca="1" si="72"/>
        <v>-24.159814848650953</v>
      </c>
      <c r="AI346" s="329"/>
      <c r="AJ346" s="329"/>
      <c r="AK346" s="330"/>
      <c r="AL346" s="319">
        <f t="shared" ca="1" si="73"/>
        <v>-24.159814848650953</v>
      </c>
      <c r="AM346" s="320"/>
      <c r="AN346" s="320"/>
      <c r="AO346" s="321"/>
      <c r="AP346" s="322">
        <v>0.80570071258907361</v>
      </c>
      <c r="AQ346" s="323"/>
      <c r="AR346" s="323"/>
      <c r="AS346" s="324"/>
      <c r="AT346" s="322">
        <v>0.80570071258907361</v>
      </c>
      <c r="AU346" s="323"/>
      <c r="AV346" s="323"/>
      <c r="AW346" s="324"/>
      <c r="AX346" s="322">
        <v>0.80570071258907361</v>
      </c>
      <c r="AY346" s="323"/>
      <c r="AZ346" s="323"/>
      <c r="BA346" s="324"/>
      <c r="BB346" s="322">
        <f t="shared" ca="1" si="74"/>
        <v>0.5641025641025641</v>
      </c>
      <c r="BC346" s="323"/>
      <c r="BD346" s="323"/>
      <c r="BE346" s="324"/>
      <c r="BF346" s="40"/>
      <c r="BG346" s="41"/>
      <c r="BH346" s="41"/>
      <c r="BI346" s="41"/>
      <c r="BJ346" s="41"/>
      <c r="BK346" s="41"/>
      <c r="BL346" s="41"/>
      <c r="BM346" s="42"/>
      <c r="BP346" s="16" t="s">
        <v>465</v>
      </c>
      <c r="BQ346" s="16" t="s">
        <v>431</v>
      </c>
      <c r="BS346" s="16">
        <v>2</v>
      </c>
      <c r="BT346" s="16" t="str" cm="1">
        <f t="array" aca="1" ref="BT346" ca="1">INDIRECT(BP346&amp;BQ346&amp;4,TRUE)</f>
        <v>今後も今住んでいる地域に住み続けたい</v>
      </c>
    </row>
    <row r="347" spans="1:96" ht="17.25" customHeight="1" outlineLevel="1">
      <c r="B347" s="225" t="s">
        <v>390</v>
      </c>
      <c r="C347" s="10"/>
      <c r="D347" s="210"/>
      <c r="E347" s="10"/>
      <c r="F347" s="10"/>
      <c r="G347" s="10"/>
      <c r="H347" s="10"/>
      <c r="I347" s="10"/>
      <c r="J347" s="10"/>
      <c r="K347" s="10"/>
      <c r="L347" s="10"/>
      <c r="M347" s="10"/>
      <c r="N347" s="10"/>
      <c r="O347" s="10"/>
      <c r="P347" s="10"/>
      <c r="Q347" s="10"/>
      <c r="R347" s="10"/>
      <c r="S347" s="10"/>
      <c r="T347" s="10"/>
      <c r="U347" s="10"/>
      <c r="V347" s="10"/>
      <c r="W347" s="10"/>
      <c r="X347" s="10"/>
      <c r="Y347" s="10"/>
      <c r="Z347" s="44"/>
      <c r="AA347" s="44"/>
      <c r="AB347" s="44"/>
      <c r="AC347" s="10"/>
      <c r="AD347" s="325">
        <f ca="1">AVERAGE(AD348:AD349)</f>
        <v>0.73076923076923084</v>
      </c>
      <c r="AE347" s="326"/>
      <c r="AF347" s="326"/>
      <c r="AG347" s="327"/>
      <c r="AH347" s="316">
        <f t="shared" ca="1" si="72"/>
        <v>-3.1938607710579214</v>
      </c>
      <c r="AI347" s="317"/>
      <c r="AJ347" s="317"/>
      <c r="AK347" s="318"/>
      <c r="AL347" s="316">
        <f t="shared" ca="1" si="73"/>
        <v>-3.1938607710579214</v>
      </c>
      <c r="AM347" s="317"/>
      <c r="AN347" s="317"/>
      <c r="AO347" s="318"/>
      <c r="AP347" s="325">
        <v>0.76270783847981005</v>
      </c>
      <c r="AQ347" s="326"/>
      <c r="AR347" s="326"/>
      <c r="AS347" s="327"/>
      <c r="AT347" s="325">
        <v>0.76270783847981005</v>
      </c>
      <c r="AU347" s="326"/>
      <c r="AV347" s="326"/>
      <c r="AW347" s="327"/>
      <c r="AX347" s="325">
        <v>0.76270783847981005</v>
      </c>
      <c r="AY347" s="326"/>
      <c r="AZ347" s="326"/>
      <c r="BA347" s="327"/>
      <c r="BB347" s="325">
        <f t="shared" ca="1" si="74"/>
        <v>0.73076923076923084</v>
      </c>
      <c r="BC347" s="326"/>
      <c r="BD347" s="326"/>
      <c r="BE347" s="327"/>
      <c r="BF347" s="230" t="str">
        <f>B347</f>
        <v>学校への信頼の高まり</v>
      </c>
      <c r="BG347" s="41"/>
      <c r="BH347" s="41"/>
      <c r="BI347" s="41"/>
      <c r="BJ347" s="41"/>
      <c r="BK347" s="41"/>
      <c r="BL347" s="41"/>
      <c r="BM347" s="42"/>
      <c r="BQ347" s="16" t="s">
        <v>415</v>
      </c>
      <c r="BX347" s="33"/>
      <c r="CJ347" s="33"/>
      <c r="CN347" s="117"/>
      <c r="CQ347" s="117"/>
    </row>
    <row r="348" spans="1:96" ht="17.25" customHeight="1" outlineLevel="1">
      <c r="B348" s="215" t="s">
        <v>39</v>
      </c>
      <c r="C348" s="112">
        <v>24</v>
      </c>
      <c r="D348" s="205" t="s">
        <v>223</v>
      </c>
      <c r="E348" s="113"/>
      <c r="F348" s="103"/>
      <c r="G348" s="6"/>
      <c r="H348" s="6"/>
      <c r="I348" s="6"/>
      <c r="J348" s="6"/>
      <c r="K348" s="6"/>
      <c r="L348" s="6"/>
      <c r="M348" s="6"/>
      <c r="N348" s="6"/>
      <c r="O348" s="6"/>
      <c r="P348" s="6"/>
      <c r="Q348" s="6"/>
      <c r="R348" s="6"/>
      <c r="S348" s="6"/>
      <c r="T348" s="6"/>
      <c r="U348" s="6"/>
      <c r="V348" s="6"/>
      <c r="W348" s="6"/>
      <c r="X348" s="6"/>
      <c r="Y348" s="6"/>
      <c r="Z348" s="6"/>
      <c r="AA348" s="6"/>
      <c r="AB348" s="6"/>
      <c r="AC348" s="6"/>
      <c r="AD348" s="322">
        <f t="shared" ref="AD348:AD349" ca="1" si="76">INDIRECT(BP348&amp;BQ348&amp;BS348)</f>
        <v>0.5641025641025641</v>
      </c>
      <c r="AE348" s="323"/>
      <c r="AF348" s="323"/>
      <c r="AG348" s="324"/>
      <c r="AH348" s="328">
        <f t="shared" ca="1" si="72"/>
        <v>-11.048175893781597</v>
      </c>
      <c r="AI348" s="329"/>
      <c r="AJ348" s="329"/>
      <c r="AK348" s="330"/>
      <c r="AL348" s="319">
        <f t="shared" ca="1" si="73"/>
        <v>-11.048175893781597</v>
      </c>
      <c r="AM348" s="320"/>
      <c r="AN348" s="320"/>
      <c r="AO348" s="321"/>
      <c r="AP348" s="322">
        <v>0.67458432304038007</v>
      </c>
      <c r="AQ348" s="323"/>
      <c r="AR348" s="323"/>
      <c r="AS348" s="324"/>
      <c r="AT348" s="322">
        <v>0.67458432304038007</v>
      </c>
      <c r="AU348" s="323"/>
      <c r="AV348" s="323"/>
      <c r="AW348" s="324"/>
      <c r="AX348" s="322">
        <v>0.67458432304038007</v>
      </c>
      <c r="AY348" s="323"/>
      <c r="AZ348" s="323"/>
      <c r="BA348" s="324"/>
      <c r="BB348" s="322">
        <f t="shared" ca="1" si="74"/>
        <v>0.5641025641025641</v>
      </c>
      <c r="BC348" s="323"/>
      <c r="BD348" s="323"/>
      <c r="BE348" s="324"/>
      <c r="BF348" s="40"/>
      <c r="BG348" s="41"/>
      <c r="BH348" s="41"/>
      <c r="BI348" s="41"/>
      <c r="BJ348" s="41"/>
      <c r="BK348" s="41"/>
      <c r="BL348" s="41"/>
      <c r="BM348" s="42"/>
      <c r="BP348" s="16" t="s">
        <v>465</v>
      </c>
      <c r="BQ348" s="16" t="s">
        <v>432</v>
      </c>
      <c r="BS348" s="16">
        <v>2</v>
      </c>
      <c r="BT348" s="16" t="str" cm="1">
        <f t="array" aca="1" ref="BT348" ca="1">INDIRECT(BP348&amp;BQ348&amp;4,TRUE)</f>
        <v>今後も何らかのかたちで、学校や子どもに関する活動に関わり続けたい</v>
      </c>
      <c r="BX348" s="33"/>
      <c r="CJ348" s="33"/>
      <c r="CN348" s="117"/>
      <c r="CQ348" s="117"/>
    </row>
    <row r="349" spans="1:96" ht="17.25" customHeight="1" outlineLevel="1">
      <c r="B349" s="217" t="s">
        <v>39</v>
      </c>
      <c r="C349" s="46">
        <v>25</v>
      </c>
      <c r="D349" s="206" t="s">
        <v>225</v>
      </c>
      <c r="E349" s="12"/>
      <c r="F349" s="36"/>
      <c r="G349" s="4"/>
      <c r="H349" s="4"/>
      <c r="I349" s="4"/>
      <c r="J349" s="4"/>
      <c r="K349" s="4"/>
      <c r="L349" s="4"/>
      <c r="M349" s="4"/>
      <c r="N349" s="4"/>
      <c r="O349" s="4"/>
      <c r="P349" s="4"/>
      <c r="Q349" s="4"/>
      <c r="R349" s="4"/>
      <c r="S349" s="4"/>
      <c r="T349" s="4"/>
      <c r="U349" s="4"/>
      <c r="V349" s="4"/>
      <c r="W349" s="4"/>
      <c r="X349" s="4"/>
      <c r="Y349" s="4"/>
      <c r="Z349" s="4"/>
      <c r="AA349" s="4"/>
      <c r="AB349" s="4"/>
      <c r="AC349" s="4"/>
      <c r="AD349" s="322">
        <f t="shared" ca="1" si="76"/>
        <v>0.89743589743589747</v>
      </c>
      <c r="AE349" s="323"/>
      <c r="AF349" s="323"/>
      <c r="AG349" s="324"/>
      <c r="AH349" s="328">
        <f t="shared" ca="1" si="72"/>
        <v>4.6604543516657548</v>
      </c>
      <c r="AI349" s="329"/>
      <c r="AJ349" s="329"/>
      <c r="AK349" s="330"/>
      <c r="AL349" s="319">
        <f t="shared" ca="1" si="73"/>
        <v>4.6604543516657548</v>
      </c>
      <c r="AM349" s="320"/>
      <c r="AN349" s="320"/>
      <c r="AO349" s="321"/>
      <c r="AP349" s="322">
        <v>0.85083135391923992</v>
      </c>
      <c r="AQ349" s="323"/>
      <c r="AR349" s="323"/>
      <c r="AS349" s="324"/>
      <c r="AT349" s="322">
        <v>0.85083135391923992</v>
      </c>
      <c r="AU349" s="323"/>
      <c r="AV349" s="323"/>
      <c r="AW349" s="324"/>
      <c r="AX349" s="322">
        <v>0.85083135391923992</v>
      </c>
      <c r="AY349" s="323"/>
      <c r="AZ349" s="323"/>
      <c r="BA349" s="324"/>
      <c r="BB349" s="322">
        <f t="shared" ca="1" si="74"/>
        <v>0.89743589743589747</v>
      </c>
      <c r="BC349" s="323"/>
      <c r="BD349" s="323"/>
      <c r="BE349" s="324"/>
      <c r="BF349" s="40"/>
      <c r="BG349" s="41"/>
      <c r="BH349" s="41"/>
      <c r="BI349" s="41"/>
      <c r="BJ349" s="41"/>
      <c r="BK349" s="41"/>
      <c r="BL349" s="41"/>
      <c r="BM349" s="42"/>
      <c r="BP349" s="16" t="s">
        <v>465</v>
      </c>
      <c r="BQ349" s="16" t="s">
        <v>433</v>
      </c>
      <c r="BS349" s="16">
        <v>2</v>
      </c>
      <c r="BT349" s="16" t="str" cm="1">
        <f t="array" aca="1" ref="BT349" ca="1">INDIRECT(BP349&amp;BQ349&amp;4,TRUE)</f>
        <v>学校には、子どもたちを安心して任せられる</v>
      </c>
    </row>
    <row r="350" spans="1:96" ht="17.25" customHeight="1" outlineLevel="1">
      <c r="B350" s="226" t="s">
        <v>135</v>
      </c>
      <c r="C350" s="104"/>
      <c r="D350" s="207"/>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6"/>
      <c r="AA350" s="106"/>
      <c r="AB350" s="106"/>
      <c r="AC350" s="104"/>
      <c r="AD350" s="325">
        <f ca="1">AVERAGE(AD351:AD353)</f>
        <v>0.37606837606837606</v>
      </c>
      <c r="AE350" s="326"/>
      <c r="AF350" s="326"/>
      <c r="AG350" s="327"/>
      <c r="AH350" s="316">
        <f t="shared" ca="1" si="72"/>
        <v>-1.5063848793064938</v>
      </c>
      <c r="AI350" s="317"/>
      <c r="AJ350" s="317"/>
      <c r="AK350" s="318"/>
      <c r="AL350" s="316">
        <f t="shared" ca="1" si="73"/>
        <v>-1.5063848793064938</v>
      </c>
      <c r="AM350" s="317"/>
      <c r="AN350" s="317"/>
      <c r="AO350" s="318"/>
      <c r="AP350" s="325">
        <v>0.391132224861441</v>
      </c>
      <c r="AQ350" s="326"/>
      <c r="AR350" s="326"/>
      <c r="AS350" s="327"/>
      <c r="AT350" s="325">
        <v>0.391132224861441</v>
      </c>
      <c r="AU350" s="326"/>
      <c r="AV350" s="326"/>
      <c r="AW350" s="327"/>
      <c r="AX350" s="325">
        <v>0.391132224861441</v>
      </c>
      <c r="AY350" s="326"/>
      <c r="AZ350" s="326"/>
      <c r="BA350" s="327"/>
      <c r="BB350" s="325">
        <f t="shared" ca="1" si="74"/>
        <v>0.37606837606837606</v>
      </c>
      <c r="BC350" s="326"/>
      <c r="BD350" s="326"/>
      <c r="BE350" s="327"/>
      <c r="BF350" s="230" t="str">
        <f>B350</f>
        <v>貢献・生きがいの実感</v>
      </c>
      <c r="BG350" s="41"/>
      <c r="BH350" s="41"/>
      <c r="BI350" s="41"/>
      <c r="BJ350" s="41"/>
      <c r="BK350" s="41"/>
      <c r="BL350" s="41"/>
      <c r="BM350" s="42"/>
      <c r="BQ350" s="16" t="s">
        <v>415</v>
      </c>
      <c r="BX350" s="33"/>
      <c r="CJ350" s="33"/>
      <c r="CN350" s="117"/>
      <c r="CQ350" s="117"/>
    </row>
    <row r="351" spans="1:96" ht="17.25" customHeight="1" outlineLevel="1">
      <c r="B351" s="217" t="s">
        <v>39</v>
      </c>
      <c r="C351" s="46">
        <v>26</v>
      </c>
      <c r="D351" s="206" t="s">
        <v>121</v>
      </c>
      <c r="E351" s="12"/>
      <c r="F351" s="36"/>
      <c r="G351" s="4"/>
      <c r="H351" s="4"/>
      <c r="I351" s="4"/>
      <c r="J351" s="4"/>
      <c r="K351" s="4"/>
      <c r="L351" s="4"/>
      <c r="M351" s="4"/>
      <c r="N351" s="4"/>
      <c r="O351" s="4"/>
      <c r="P351" s="4"/>
      <c r="Q351" s="4"/>
      <c r="R351" s="4"/>
      <c r="S351" s="4"/>
      <c r="T351" s="4"/>
      <c r="U351" s="4"/>
      <c r="V351" s="4"/>
      <c r="W351" s="4"/>
      <c r="X351" s="4"/>
      <c r="Y351" s="4"/>
      <c r="Z351" s="4"/>
      <c r="AA351" s="4"/>
      <c r="AB351" s="4"/>
      <c r="AC351" s="4"/>
      <c r="AD351" s="322">
        <f t="shared" ref="AD351:AD353" ca="1" si="77">INDIRECT(BP351&amp;BQ351&amp;BS351)</f>
        <v>0.33333333333333331</v>
      </c>
      <c r="AE351" s="323"/>
      <c r="AF351" s="323"/>
      <c r="AG351" s="324"/>
      <c r="AH351" s="328">
        <f t="shared" ca="1" si="72"/>
        <v>-2.9612034837688039</v>
      </c>
      <c r="AI351" s="329"/>
      <c r="AJ351" s="329"/>
      <c r="AK351" s="330"/>
      <c r="AL351" s="319">
        <f t="shared" ca="1" si="73"/>
        <v>-2.9612034837688039</v>
      </c>
      <c r="AM351" s="320"/>
      <c r="AN351" s="320"/>
      <c r="AO351" s="321"/>
      <c r="AP351" s="322">
        <v>0.36294536817102135</v>
      </c>
      <c r="AQ351" s="323"/>
      <c r="AR351" s="323"/>
      <c r="AS351" s="324"/>
      <c r="AT351" s="322">
        <v>0.36294536817102135</v>
      </c>
      <c r="AU351" s="323"/>
      <c r="AV351" s="323"/>
      <c r="AW351" s="324"/>
      <c r="AX351" s="322">
        <v>0.36294536817102135</v>
      </c>
      <c r="AY351" s="323"/>
      <c r="AZ351" s="323"/>
      <c r="BA351" s="324"/>
      <c r="BB351" s="322">
        <f t="shared" ca="1" si="74"/>
        <v>0.33333333333333331</v>
      </c>
      <c r="BC351" s="323"/>
      <c r="BD351" s="323"/>
      <c r="BE351" s="324"/>
      <c r="BF351" s="40"/>
      <c r="BG351" s="41"/>
      <c r="BH351" s="41"/>
      <c r="BI351" s="41"/>
      <c r="BJ351" s="41"/>
      <c r="BK351" s="41"/>
      <c r="BL351" s="41"/>
      <c r="BM351" s="42"/>
      <c r="BP351" s="16" t="s">
        <v>465</v>
      </c>
      <c r="BQ351" s="16" t="s">
        <v>434</v>
      </c>
      <c r="BS351" s="16">
        <v>2</v>
      </c>
      <c r="BT351" s="16" t="str" cm="1">
        <f t="array" aca="1" ref="BT351" ca="1">INDIRECT(BP351&amp;BQ351&amp;4,TRUE)</f>
        <v>地域に貢献している実感がある</v>
      </c>
      <c r="BX351" s="33"/>
      <c r="CJ351" s="33"/>
      <c r="CN351" s="117"/>
      <c r="CQ351" s="117"/>
    </row>
    <row r="352" spans="1:96" ht="17.25" customHeight="1" outlineLevel="1">
      <c r="B352" s="215" t="s">
        <v>39</v>
      </c>
      <c r="C352" s="112">
        <v>27</v>
      </c>
      <c r="D352" s="205" t="s">
        <v>226</v>
      </c>
      <c r="E352" s="113"/>
      <c r="F352" s="103"/>
      <c r="G352" s="6"/>
      <c r="H352" s="6"/>
      <c r="I352" s="6"/>
      <c r="J352" s="6"/>
      <c r="K352" s="6"/>
      <c r="L352" s="6"/>
      <c r="M352" s="6"/>
      <c r="N352" s="6"/>
      <c r="O352" s="6"/>
      <c r="P352" s="6"/>
      <c r="Q352" s="6"/>
      <c r="R352" s="6"/>
      <c r="S352" s="6"/>
      <c r="T352" s="6"/>
      <c r="U352" s="6"/>
      <c r="V352" s="6"/>
      <c r="W352" s="6"/>
      <c r="X352" s="6"/>
      <c r="Y352" s="6"/>
      <c r="Z352" s="6"/>
      <c r="AA352" s="6"/>
      <c r="AB352" s="6"/>
      <c r="AC352" s="6"/>
      <c r="AD352" s="322">
        <f t="shared" ca="1" si="77"/>
        <v>0.46153846153846156</v>
      </c>
      <c r="AE352" s="323"/>
      <c r="AF352" s="323"/>
      <c r="AG352" s="324"/>
      <c r="AH352" s="328">
        <f t="shared" ca="1" si="72"/>
        <v>-2.017175223826051</v>
      </c>
      <c r="AI352" s="329"/>
      <c r="AJ352" s="329"/>
      <c r="AK352" s="330"/>
      <c r="AL352" s="319">
        <f t="shared" ca="1" si="73"/>
        <v>-2.017175223826051</v>
      </c>
      <c r="AM352" s="320"/>
      <c r="AN352" s="320"/>
      <c r="AO352" s="321"/>
      <c r="AP352" s="322">
        <v>0.48171021377672207</v>
      </c>
      <c r="AQ352" s="323"/>
      <c r="AR352" s="323"/>
      <c r="AS352" s="324"/>
      <c r="AT352" s="322">
        <v>0.48171021377672207</v>
      </c>
      <c r="AU352" s="323"/>
      <c r="AV352" s="323"/>
      <c r="AW352" s="324"/>
      <c r="AX352" s="322">
        <v>0.48171021377672207</v>
      </c>
      <c r="AY352" s="323"/>
      <c r="AZ352" s="323"/>
      <c r="BA352" s="324"/>
      <c r="BB352" s="322">
        <f t="shared" ca="1" si="74"/>
        <v>0.46153846153846156</v>
      </c>
      <c r="BC352" s="323"/>
      <c r="BD352" s="323"/>
      <c r="BE352" s="324"/>
      <c r="BF352" s="40"/>
      <c r="BG352" s="41"/>
      <c r="BH352" s="41"/>
      <c r="BI352" s="41"/>
      <c r="BJ352" s="41"/>
      <c r="BK352" s="41"/>
      <c r="BL352" s="41"/>
      <c r="BM352" s="42"/>
      <c r="BP352" s="16" t="s">
        <v>465</v>
      </c>
      <c r="BQ352" s="16" t="s">
        <v>435</v>
      </c>
      <c r="BS352" s="16">
        <v>2</v>
      </c>
      <c r="BT352" s="16" t="str" cm="1">
        <f t="array" aca="1" ref="BT352" ca="1">INDIRECT(BP352&amp;BQ352&amp;4,TRUE)</f>
        <v>学校や地域での活動への参加を通して、充実感を感じる</v>
      </c>
    </row>
    <row r="353" spans="2:96" ht="17.25" customHeight="1" outlineLevel="1">
      <c r="B353" s="217" t="s">
        <v>39</v>
      </c>
      <c r="C353" s="46">
        <v>28</v>
      </c>
      <c r="D353" s="206" t="s">
        <v>224</v>
      </c>
      <c r="E353" s="12"/>
      <c r="F353" s="36"/>
      <c r="G353" s="4"/>
      <c r="H353" s="4"/>
      <c r="I353" s="4"/>
      <c r="J353" s="4"/>
      <c r="K353" s="4"/>
      <c r="L353" s="4"/>
      <c r="M353" s="4"/>
      <c r="N353" s="4"/>
      <c r="O353" s="4"/>
      <c r="P353" s="4"/>
      <c r="Q353" s="4"/>
      <c r="R353" s="4"/>
      <c r="S353" s="4"/>
      <c r="T353" s="4"/>
      <c r="U353" s="4"/>
      <c r="V353" s="4"/>
      <c r="W353" s="4"/>
      <c r="X353" s="4"/>
      <c r="Y353" s="4"/>
      <c r="Z353" s="4"/>
      <c r="AA353" s="4"/>
      <c r="AB353" s="4"/>
      <c r="AC353" s="4"/>
      <c r="AD353" s="322">
        <f t="shared" ca="1" si="77"/>
        <v>0.33333333333333331</v>
      </c>
      <c r="AE353" s="323"/>
      <c r="AF353" s="323"/>
      <c r="AG353" s="324"/>
      <c r="AH353" s="328">
        <f t="shared" ca="1" si="72"/>
        <v>0.45922406967537355</v>
      </c>
      <c r="AI353" s="329"/>
      <c r="AJ353" s="329"/>
      <c r="AK353" s="330"/>
      <c r="AL353" s="319">
        <f t="shared" ca="1" si="73"/>
        <v>0.45922406967537355</v>
      </c>
      <c r="AM353" s="320"/>
      <c r="AN353" s="320"/>
      <c r="AO353" s="321"/>
      <c r="AP353" s="322">
        <v>0.32874109263657958</v>
      </c>
      <c r="AQ353" s="323"/>
      <c r="AR353" s="323"/>
      <c r="AS353" s="324"/>
      <c r="AT353" s="322">
        <v>0.32874109263657958</v>
      </c>
      <c r="AU353" s="323"/>
      <c r="AV353" s="323"/>
      <c r="AW353" s="324"/>
      <c r="AX353" s="322">
        <v>0.32874109263657958</v>
      </c>
      <c r="AY353" s="323"/>
      <c r="AZ353" s="323"/>
      <c r="BA353" s="324"/>
      <c r="BB353" s="322">
        <f t="shared" ca="1" si="74"/>
        <v>0.33333333333333331</v>
      </c>
      <c r="BC353" s="323"/>
      <c r="BD353" s="323"/>
      <c r="BE353" s="324"/>
      <c r="BF353" s="40"/>
      <c r="BG353" s="41"/>
      <c r="BH353" s="41"/>
      <c r="BI353" s="41"/>
      <c r="BJ353" s="41"/>
      <c r="BK353" s="41"/>
      <c r="BL353" s="41"/>
      <c r="BM353" s="42"/>
      <c r="BP353" s="16" t="s">
        <v>465</v>
      </c>
      <c r="BQ353" s="16" t="s">
        <v>436</v>
      </c>
      <c r="BS353" s="16">
        <v>2</v>
      </c>
      <c r="BT353" s="16" t="str" cm="1">
        <f t="array" aca="1" ref="BT353" ca="1">INDIRECT(BP353&amp;BQ353&amp;4,TRUE)</f>
        <v>地域の子どもの成長に貢献している実感がある</v>
      </c>
      <c r="BX353" s="33"/>
      <c r="CJ353" s="33"/>
      <c r="CN353" s="117"/>
      <c r="CQ353" s="117"/>
    </row>
    <row r="354" spans="2:96" ht="17.25" customHeight="1" outlineLevel="1">
      <c r="B354" s="226" t="s">
        <v>391</v>
      </c>
      <c r="C354" s="104"/>
      <c r="D354" s="207"/>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6"/>
      <c r="AA354" s="106"/>
      <c r="AB354" s="106"/>
      <c r="AC354" s="104"/>
      <c r="AD354" s="325">
        <f ca="1">AVERAGE(AD355:AD356)</f>
        <v>0.65384615384615385</v>
      </c>
      <c r="AE354" s="326"/>
      <c r="AF354" s="326"/>
      <c r="AG354" s="327"/>
      <c r="AH354" s="316">
        <f t="shared" ca="1" si="72"/>
        <v>1.9404348620500667</v>
      </c>
      <c r="AI354" s="317"/>
      <c r="AJ354" s="317"/>
      <c r="AK354" s="318"/>
      <c r="AL354" s="316">
        <f t="shared" ca="1" si="73"/>
        <v>1.9404348620500667</v>
      </c>
      <c r="AM354" s="317"/>
      <c r="AN354" s="317"/>
      <c r="AO354" s="318"/>
      <c r="AP354" s="325">
        <v>0.63444180522565319</v>
      </c>
      <c r="AQ354" s="326"/>
      <c r="AR354" s="326"/>
      <c r="AS354" s="327"/>
      <c r="AT354" s="325">
        <v>0.63444180522565319</v>
      </c>
      <c r="AU354" s="326"/>
      <c r="AV354" s="326"/>
      <c r="AW354" s="327"/>
      <c r="AX354" s="325">
        <v>0.63444180522565319</v>
      </c>
      <c r="AY354" s="326"/>
      <c r="AZ354" s="326"/>
      <c r="BA354" s="327"/>
      <c r="BB354" s="325">
        <f t="shared" ca="1" si="74"/>
        <v>0.65384615384615385</v>
      </c>
      <c r="BC354" s="326"/>
      <c r="BD354" s="326"/>
      <c r="BE354" s="327"/>
      <c r="BF354" s="230" t="str">
        <f>B354</f>
        <v>生涯学習意識の高まり</v>
      </c>
      <c r="BG354" s="41"/>
      <c r="BH354" s="41"/>
      <c r="BI354" s="41"/>
      <c r="BJ354" s="41"/>
      <c r="BK354" s="41"/>
      <c r="BL354" s="41"/>
      <c r="BM354" s="42"/>
      <c r="BQ354" s="16" t="s">
        <v>415</v>
      </c>
      <c r="BX354" s="33"/>
      <c r="CJ354" s="33"/>
      <c r="CN354" s="117"/>
      <c r="CQ354" s="117"/>
    </row>
    <row r="355" spans="2:96" ht="17.25" customHeight="1" outlineLevel="1">
      <c r="B355" s="217" t="s">
        <v>39</v>
      </c>
      <c r="C355" s="46">
        <v>29</v>
      </c>
      <c r="D355" s="206" t="s">
        <v>122</v>
      </c>
      <c r="E355" s="12"/>
      <c r="F355" s="36"/>
      <c r="G355" s="4"/>
      <c r="H355" s="4"/>
      <c r="I355" s="4"/>
      <c r="J355" s="4"/>
      <c r="K355" s="4"/>
      <c r="L355" s="4"/>
      <c r="M355" s="4"/>
      <c r="N355" s="4"/>
      <c r="O355" s="4"/>
      <c r="P355" s="4"/>
      <c r="Q355" s="4"/>
      <c r="R355" s="4"/>
      <c r="S355" s="4"/>
      <c r="T355" s="4"/>
      <c r="U355" s="4"/>
      <c r="V355" s="4"/>
      <c r="W355" s="4"/>
      <c r="X355" s="4"/>
      <c r="Y355" s="4"/>
      <c r="Z355" s="4"/>
      <c r="AA355" s="4"/>
      <c r="AB355" s="4"/>
      <c r="AC355" s="4"/>
      <c r="AD355" s="322">
        <f t="shared" ref="AD355:AD356" ca="1" si="78">INDIRECT(BP355&amp;BQ355&amp;BS355)</f>
        <v>0.76923076923076927</v>
      </c>
      <c r="AE355" s="323"/>
      <c r="AF355" s="323"/>
      <c r="AG355" s="324"/>
      <c r="AH355" s="328">
        <f t="shared" ca="1" si="72"/>
        <v>-4.0270418417686749</v>
      </c>
      <c r="AI355" s="329"/>
      <c r="AJ355" s="329"/>
      <c r="AK355" s="330"/>
      <c r="AL355" s="319">
        <f t="shared" ca="1" si="73"/>
        <v>-4.0270418417686749</v>
      </c>
      <c r="AM355" s="320"/>
      <c r="AN355" s="320"/>
      <c r="AO355" s="321"/>
      <c r="AP355" s="322">
        <v>0.80950118764845602</v>
      </c>
      <c r="AQ355" s="323"/>
      <c r="AR355" s="323"/>
      <c r="AS355" s="324"/>
      <c r="AT355" s="322">
        <v>0.80950118764845602</v>
      </c>
      <c r="AU355" s="323"/>
      <c r="AV355" s="323"/>
      <c r="AW355" s="324"/>
      <c r="AX355" s="322">
        <v>0.80950118764845602</v>
      </c>
      <c r="AY355" s="323"/>
      <c r="AZ355" s="323"/>
      <c r="BA355" s="324"/>
      <c r="BB355" s="322">
        <f t="shared" ca="1" si="74"/>
        <v>0.76923076923076927</v>
      </c>
      <c r="BC355" s="323"/>
      <c r="BD355" s="323"/>
      <c r="BE355" s="324"/>
      <c r="BF355" s="40"/>
      <c r="BG355" s="41"/>
      <c r="BH355" s="41"/>
      <c r="BI355" s="41"/>
      <c r="BJ355" s="41"/>
      <c r="BK355" s="41"/>
      <c r="BL355" s="41"/>
      <c r="BM355" s="42"/>
      <c r="BP355" s="16" t="s">
        <v>465</v>
      </c>
      <c r="BQ355" s="16" t="s">
        <v>437</v>
      </c>
      <c r="BS355" s="16">
        <v>2</v>
      </c>
      <c r="BT355" s="16" t="str" cm="1">
        <f t="array" aca="1" ref="BT355" ca="1">INDIRECT(BP355&amp;BQ355&amp;4,TRUE)</f>
        <v>どのような年齢になっても学び、学び直しをしたい</v>
      </c>
      <c r="BX355" s="33"/>
      <c r="CJ355" s="33"/>
      <c r="CN355" s="117"/>
      <c r="CQ355" s="117"/>
    </row>
    <row r="356" spans="2:96" ht="17.25" customHeight="1" outlineLevel="1">
      <c r="B356" s="215" t="s">
        <v>39</v>
      </c>
      <c r="C356" s="112">
        <v>30</v>
      </c>
      <c r="D356" s="205" t="s">
        <v>123</v>
      </c>
      <c r="E356" s="113"/>
      <c r="F356" s="103"/>
      <c r="G356" s="6"/>
      <c r="H356" s="6"/>
      <c r="I356" s="6"/>
      <c r="J356" s="6"/>
      <c r="K356" s="6"/>
      <c r="L356" s="6"/>
      <c r="M356" s="6"/>
      <c r="N356" s="6"/>
      <c r="O356" s="6"/>
      <c r="P356" s="6"/>
      <c r="Q356" s="6"/>
      <c r="R356" s="6"/>
      <c r="S356" s="6"/>
      <c r="T356" s="6"/>
      <c r="U356" s="6"/>
      <c r="V356" s="6"/>
      <c r="W356" s="6"/>
      <c r="X356" s="6"/>
      <c r="Y356" s="6"/>
      <c r="Z356" s="6"/>
      <c r="AA356" s="6"/>
      <c r="AB356" s="6"/>
      <c r="AC356" s="6"/>
      <c r="AD356" s="322">
        <f t="shared" ca="1" si="78"/>
        <v>0.53846153846153844</v>
      </c>
      <c r="AE356" s="323"/>
      <c r="AF356" s="323"/>
      <c r="AG356" s="324"/>
      <c r="AH356" s="328">
        <f t="shared" ca="1" si="72"/>
        <v>7.9079115658688082</v>
      </c>
      <c r="AI356" s="329"/>
      <c r="AJ356" s="329"/>
      <c r="AK356" s="330"/>
      <c r="AL356" s="319">
        <f t="shared" ca="1" si="73"/>
        <v>7.9079115658688082</v>
      </c>
      <c r="AM356" s="320"/>
      <c r="AN356" s="320"/>
      <c r="AO356" s="321"/>
      <c r="AP356" s="322">
        <v>0.45938242280285035</v>
      </c>
      <c r="AQ356" s="323"/>
      <c r="AR356" s="323"/>
      <c r="AS356" s="324"/>
      <c r="AT356" s="322">
        <v>0.45938242280285035</v>
      </c>
      <c r="AU356" s="323"/>
      <c r="AV356" s="323"/>
      <c r="AW356" s="324"/>
      <c r="AX356" s="322">
        <v>0.45938242280285035</v>
      </c>
      <c r="AY356" s="323"/>
      <c r="AZ356" s="323"/>
      <c r="BA356" s="324"/>
      <c r="BB356" s="322">
        <f t="shared" ca="1" si="74"/>
        <v>0.53846153846153844</v>
      </c>
      <c r="BC356" s="323"/>
      <c r="BD356" s="323"/>
      <c r="BE356" s="324"/>
      <c r="BF356" s="40"/>
      <c r="BG356" s="41"/>
      <c r="BH356" s="41"/>
      <c r="BI356" s="41"/>
      <c r="BJ356" s="41"/>
      <c r="BK356" s="41"/>
      <c r="BL356" s="41"/>
      <c r="BM356" s="42"/>
      <c r="BP356" s="16" t="s">
        <v>465</v>
      </c>
      <c r="BQ356" s="16" t="s">
        <v>438</v>
      </c>
      <c r="BS356" s="16">
        <v>2</v>
      </c>
      <c r="BT356" s="16" t="str" cm="1">
        <f t="array" aca="1" ref="BT356" ca="1">INDIRECT(BP356&amp;BQ356&amp;4,TRUE)</f>
        <v>地域活動やボランティアに参加したい</v>
      </c>
    </row>
    <row r="357" spans="2:96" ht="17.25" customHeight="1" outlineLevel="1">
      <c r="B357" s="225" t="s">
        <v>392</v>
      </c>
      <c r="C357" s="10"/>
      <c r="D357" s="210"/>
      <c r="E357" s="10"/>
      <c r="F357" s="10"/>
      <c r="G357" s="10"/>
      <c r="H357" s="10"/>
      <c r="I357" s="10"/>
      <c r="J357" s="10"/>
      <c r="K357" s="10"/>
      <c r="L357" s="10"/>
      <c r="M357" s="10"/>
      <c r="N357" s="10"/>
      <c r="O357" s="10"/>
      <c r="P357" s="10"/>
      <c r="Q357" s="10"/>
      <c r="R357" s="10"/>
      <c r="S357" s="10"/>
      <c r="T357" s="10"/>
      <c r="U357" s="10"/>
      <c r="V357" s="10"/>
      <c r="W357" s="10"/>
      <c r="X357" s="10"/>
      <c r="Y357" s="10"/>
      <c r="Z357" s="44"/>
      <c r="AA357" s="44"/>
      <c r="AB357" s="44"/>
      <c r="AC357" s="10"/>
      <c r="AD357" s="325">
        <f ca="1">AVERAGE(AD358:AD361)</f>
        <v>0.69230769230769229</v>
      </c>
      <c r="AE357" s="326"/>
      <c r="AF357" s="326"/>
      <c r="AG357" s="327"/>
      <c r="AH357" s="316">
        <f t="shared" ca="1" si="72"/>
        <v>1.035994883975877</v>
      </c>
      <c r="AI357" s="317"/>
      <c r="AJ357" s="317"/>
      <c r="AK357" s="318"/>
      <c r="AL357" s="316">
        <f t="shared" ca="1" si="73"/>
        <v>1.035994883975877</v>
      </c>
      <c r="AM357" s="317"/>
      <c r="AN357" s="317"/>
      <c r="AO357" s="318"/>
      <c r="AP357" s="325">
        <v>0.68194774346793352</v>
      </c>
      <c r="AQ357" s="326"/>
      <c r="AR357" s="326"/>
      <c r="AS357" s="327"/>
      <c r="AT357" s="325">
        <v>0.68194774346793352</v>
      </c>
      <c r="AU357" s="326"/>
      <c r="AV357" s="326"/>
      <c r="AW357" s="327"/>
      <c r="AX357" s="325">
        <v>0.68194774346793352</v>
      </c>
      <c r="AY357" s="326"/>
      <c r="AZ357" s="326"/>
      <c r="BA357" s="327"/>
      <c r="BB357" s="325">
        <f t="shared" ca="1" si="74"/>
        <v>0.69230769230769229</v>
      </c>
      <c r="BC357" s="326"/>
      <c r="BD357" s="326"/>
      <c r="BE357" s="327"/>
      <c r="BF357" s="230" t="str">
        <f>B357</f>
        <v>地域内でのソーシャルキャピタルの醸成</v>
      </c>
      <c r="BG357" s="41"/>
      <c r="BH357" s="41"/>
      <c r="BI357" s="41"/>
      <c r="BJ357" s="41"/>
      <c r="BK357" s="41"/>
      <c r="BL357" s="41"/>
      <c r="BM357" s="42"/>
      <c r="BQ357" s="16" t="s">
        <v>415</v>
      </c>
      <c r="BX357" s="33"/>
      <c r="CJ357" s="33"/>
      <c r="CN357" s="117"/>
      <c r="CQ357" s="117"/>
    </row>
    <row r="358" spans="2:96" ht="17.25" customHeight="1" outlineLevel="1">
      <c r="B358" s="215" t="s">
        <v>39</v>
      </c>
      <c r="C358" s="112">
        <v>31</v>
      </c>
      <c r="D358" s="205" t="s">
        <v>124</v>
      </c>
      <c r="E358" s="113"/>
      <c r="F358" s="103"/>
      <c r="G358" s="6"/>
      <c r="H358" s="6"/>
      <c r="I358" s="6"/>
      <c r="J358" s="6"/>
      <c r="K358" s="6"/>
      <c r="L358" s="6"/>
      <c r="M358" s="6"/>
      <c r="N358" s="6"/>
      <c r="O358" s="6"/>
      <c r="P358" s="6"/>
      <c r="Q358" s="6"/>
      <c r="R358" s="6"/>
      <c r="S358" s="6"/>
      <c r="T358" s="6"/>
      <c r="U358" s="6"/>
      <c r="V358" s="6"/>
      <c r="W358" s="6"/>
      <c r="X358" s="6"/>
      <c r="Y358" s="6"/>
      <c r="Z358" s="6"/>
      <c r="AA358" s="6"/>
      <c r="AB358" s="6"/>
      <c r="AC358" s="6"/>
      <c r="AD358" s="322">
        <f t="shared" ref="AD358:AD361" ca="1" si="79">INDIRECT(BP358&amp;BQ358&amp;BS358)</f>
        <v>0.64102564102564108</v>
      </c>
      <c r="AE358" s="323"/>
      <c r="AF358" s="323"/>
      <c r="AG358" s="324"/>
      <c r="AH358" s="328">
        <f t="shared" ca="1" si="72"/>
        <v>-2.4057494366282905</v>
      </c>
      <c r="AI358" s="329"/>
      <c r="AJ358" s="329"/>
      <c r="AK358" s="330"/>
      <c r="AL358" s="319">
        <f t="shared" ca="1" si="73"/>
        <v>-2.4057494366282905</v>
      </c>
      <c r="AM358" s="320"/>
      <c r="AN358" s="320"/>
      <c r="AO358" s="321"/>
      <c r="AP358" s="322">
        <v>0.66508313539192399</v>
      </c>
      <c r="AQ358" s="323"/>
      <c r="AR358" s="323"/>
      <c r="AS358" s="324"/>
      <c r="AT358" s="322">
        <v>0.66508313539192399</v>
      </c>
      <c r="AU358" s="323"/>
      <c r="AV358" s="323"/>
      <c r="AW358" s="324"/>
      <c r="AX358" s="322">
        <v>0.66508313539192399</v>
      </c>
      <c r="AY358" s="323"/>
      <c r="AZ358" s="323"/>
      <c r="BA358" s="324"/>
      <c r="BB358" s="322">
        <f t="shared" ca="1" si="74"/>
        <v>0.64102564102564108</v>
      </c>
      <c r="BC358" s="323"/>
      <c r="BD358" s="323"/>
      <c r="BE358" s="324"/>
      <c r="BF358" s="40"/>
      <c r="BG358" s="41"/>
      <c r="BH358" s="41"/>
      <c r="BI358" s="41"/>
      <c r="BJ358" s="41"/>
      <c r="BK358" s="41"/>
      <c r="BL358" s="41"/>
      <c r="BM358" s="42"/>
      <c r="BP358" s="16" t="s">
        <v>465</v>
      </c>
      <c r="BQ358" s="16" t="s">
        <v>439</v>
      </c>
      <c r="BS358" s="16">
        <v>2</v>
      </c>
      <c r="BT358" s="16" t="str" cm="1">
        <f t="array" aca="1" ref="BT358" ca="1">INDIRECT(BP358&amp;BQ358&amp;4,TRUE)</f>
        <v>地域の中に信頼できる仲間がいると感じる</v>
      </c>
      <c r="BX358" s="33"/>
      <c r="CJ358" s="33"/>
      <c r="CN358" s="117"/>
      <c r="CQ358" s="117"/>
    </row>
    <row r="359" spans="2:96" ht="17.25" customHeight="1" outlineLevel="1">
      <c r="B359" s="217" t="s">
        <v>39</v>
      </c>
      <c r="C359" s="46">
        <v>32</v>
      </c>
      <c r="D359" s="206" t="s">
        <v>125</v>
      </c>
      <c r="E359" s="12"/>
      <c r="F359" s="36"/>
      <c r="G359" s="4"/>
      <c r="H359" s="4"/>
      <c r="I359" s="4"/>
      <c r="J359" s="4"/>
      <c r="K359" s="4"/>
      <c r="L359" s="4"/>
      <c r="M359" s="4"/>
      <c r="N359" s="4"/>
      <c r="O359" s="4"/>
      <c r="P359" s="4"/>
      <c r="Q359" s="4"/>
      <c r="R359" s="4"/>
      <c r="S359" s="4"/>
      <c r="T359" s="4"/>
      <c r="U359" s="4"/>
      <c r="V359" s="4"/>
      <c r="W359" s="4"/>
      <c r="X359" s="4"/>
      <c r="Y359" s="4"/>
      <c r="Z359" s="4"/>
      <c r="AA359" s="4"/>
      <c r="AB359" s="4"/>
      <c r="AC359" s="4"/>
      <c r="AD359" s="322">
        <f t="shared" ca="1" si="79"/>
        <v>0.48717948717948717</v>
      </c>
      <c r="AE359" s="323"/>
      <c r="AF359" s="323"/>
      <c r="AG359" s="324"/>
      <c r="AH359" s="328">
        <f t="shared" ca="1" si="72"/>
        <v>-8.9542603081795455</v>
      </c>
      <c r="AI359" s="329"/>
      <c r="AJ359" s="329"/>
      <c r="AK359" s="330"/>
      <c r="AL359" s="319">
        <f t="shared" ca="1" si="73"/>
        <v>-8.9542603081795455</v>
      </c>
      <c r="AM359" s="320"/>
      <c r="AN359" s="320"/>
      <c r="AO359" s="321"/>
      <c r="AP359" s="322">
        <v>0.57672209026128263</v>
      </c>
      <c r="AQ359" s="323"/>
      <c r="AR359" s="323"/>
      <c r="AS359" s="324"/>
      <c r="AT359" s="322">
        <v>0.57672209026128263</v>
      </c>
      <c r="AU359" s="323"/>
      <c r="AV359" s="323"/>
      <c r="AW359" s="324"/>
      <c r="AX359" s="322">
        <v>0.57672209026128263</v>
      </c>
      <c r="AY359" s="323"/>
      <c r="AZ359" s="323"/>
      <c r="BA359" s="324"/>
      <c r="BB359" s="322">
        <f t="shared" ca="1" si="74"/>
        <v>0.48717948717948717</v>
      </c>
      <c r="BC359" s="323"/>
      <c r="BD359" s="323"/>
      <c r="BE359" s="324"/>
      <c r="BF359" s="40"/>
      <c r="BG359" s="41"/>
      <c r="BH359" s="41"/>
      <c r="BI359" s="41"/>
      <c r="BJ359" s="41"/>
      <c r="BK359" s="41"/>
      <c r="BL359" s="41"/>
      <c r="BM359" s="42"/>
      <c r="BP359" s="16" t="s">
        <v>465</v>
      </c>
      <c r="BQ359" s="16" t="s">
        <v>440</v>
      </c>
      <c r="BS359" s="16">
        <v>2</v>
      </c>
      <c r="BT359" s="16" t="str" cm="1">
        <f t="array" aca="1" ref="BT359" ca="1">INDIRECT(BP359&amp;BQ359&amp;4,TRUE)</f>
        <v>学校での活動を通して新たなコミュニティやつながりを得られている</v>
      </c>
      <c r="BX359" s="33"/>
      <c r="CJ359" s="33"/>
      <c r="CN359" s="117"/>
      <c r="CQ359" s="117"/>
    </row>
    <row r="360" spans="2:96" ht="17.25" customHeight="1" outlineLevel="1">
      <c r="B360" s="215" t="s">
        <v>39</v>
      </c>
      <c r="C360" s="112">
        <v>33</v>
      </c>
      <c r="D360" s="205" t="s">
        <v>126</v>
      </c>
      <c r="E360" s="113"/>
      <c r="F360" s="103"/>
      <c r="G360" s="6"/>
      <c r="H360" s="6"/>
      <c r="I360" s="6"/>
      <c r="J360" s="6"/>
      <c r="K360" s="6"/>
      <c r="L360" s="6"/>
      <c r="M360" s="6"/>
      <c r="N360" s="6"/>
      <c r="O360" s="6"/>
      <c r="P360" s="6"/>
      <c r="Q360" s="6"/>
      <c r="R360" s="6"/>
      <c r="S360" s="6"/>
      <c r="T360" s="6"/>
      <c r="U360" s="6"/>
      <c r="V360" s="6"/>
      <c r="W360" s="6"/>
      <c r="X360" s="6"/>
      <c r="Y360" s="6"/>
      <c r="Z360" s="6"/>
      <c r="AA360" s="6"/>
      <c r="AB360" s="6"/>
      <c r="AC360" s="6"/>
      <c r="AD360" s="322">
        <f t="shared" ca="1" si="79"/>
        <v>0.84615384615384615</v>
      </c>
      <c r="AE360" s="323"/>
      <c r="AF360" s="323"/>
      <c r="AG360" s="324"/>
      <c r="AH360" s="328">
        <f t="shared" ca="1" si="72"/>
        <v>14.544125708021195</v>
      </c>
      <c r="AI360" s="329"/>
      <c r="AJ360" s="329"/>
      <c r="AK360" s="330"/>
      <c r="AL360" s="319">
        <f t="shared" ca="1" si="73"/>
        <v>14.544125708021195</v>
      </c>
      <c r="AM360" s="320"/>
      <c r="AN360" s="320"/>
      <c r="AO360" s="321"/>
      <c r="AP360" s="322">
        <v>0.70071258907363421</v>
      </c>
      <c r="AQ360" s="323"/>
      <c r="AR360" s="323"/>
      <c r="AS360" s="324"/>
      <c r="AT360" s="322">
        <v>0.70071258907363421</v>
      </c>
      <c r="AU360" s="323"/>
      <c r="AV360" s="323"/>
      <c r="AW360" s="324"/>
      <c r="AX360" s="322">
        <v>0.70071258907363421</v>
      </c>
      <c r="AY360" s="323"/>
      <c r="AZ360" s="323"/>
      <c r="BA360" s="324"/>
      <c r="BB360" s="322">
        <f t="shared" ca="1" si="74"/>
        <v>0.84615384615384615</v>
      </c>
      <c r="BC360" s="323"/>
      <c r="BD360" s="323"/>
      <c r="BE360" s="324"/>
      <c r="BF360" s="40"/>
      <c r="BG360" s="41"/>
      <c r="BH360" s="41"/>
      <c r="BI360" s="41"/>
      <c r="BJ360" s="41"/>
      <c r="BK360" s="41"/>
      <c r="BL360" s="41"/>
      <c r="BM360" s="42"/>
      <c r="BP360" s="16" t="s">
        <v>465</v>
      </c>
      <c r="BQ360" s="16" t="s">
        <v>441</v>
      </c>
      <c r="BS360" s="16">
        <v>2</v>
      </c>
      <c r="BT360" s="16" t="str" cm="1">
        <f t="array" aca="1" ref="BT360" ca="1">INDIRECT(BP360&amp;BQ360&amp;4,TRUE)</f>
        <v>生活の中で、地域の大人や子どもに助けられることがある</v>
      </c>
      <c r="BX360" s="33"/>
      <c r="CJ360" s="33"/>
      <c r="CN360" s="117"/>
      <c r="CQ360" s="117"/>
    </row>
    <row r="361" spans="2:96" ht="17.25" customHeight="1" outlineLevel="1">
      <c r="B361" s="217" t="s">
        <v>39</v>
      </c>
      <c r="C361" s="46">
        <v>34</v>
      </c>
      <c r="D361" s="206" t="s">
        <v>127</v>
      </c>
      <c r="E361" s="12"/>
      <c r="F361" s="36"/>
      <c r="G361" s="4"/>
      <c r="H361" s="4"/>
      <c r="I361" s="4"/>
      <c r="J361" s="4"/>
      <c r="K361" s="4"/>
      <c r="L361" s="4"/>
      <c r="M361" s="4"/>
      <c r="N361" s="4"/>
      <c r="O361" s="4"/>
      <c r="P361" s="4"/>
      <c r="Q361" s="4"/>
      <c r="R361" s="4"/>
      <c r="S361" s="4"/>
      <c r="T361" s="4"/>
      <c r="U361" s="4"/>
      <c r="V361" s="4"/>
      <c r="W361" s="4"/>
      <c r="X361" s="4"/>
      <c r="Y361" s="4"/>
      <c r="Z361" s="4"/>
      <c r="AA361" s="4"/>
      <c r="AB361" s="4"/>
      <c r="AC361" s="4"/>
      <c r="AD361" s="322">
        <f t="shared" ca="1" si="79"/>
        <v>0.79487179487179482</v>
      </c>
      <c r="AE361" s="323"/>
      <c r="AF361" s="323"/>
      <c r="AG361" s="324"/>
      <c r="AH361" s="328">
        <f t="shared" ca="1" si="72"/>
        <v>0.9598635726901672</v>
      </c>
      <c r="AI361" s="329"/>
      <c r="AJ361" s="329"/>
      <c r="AK361" s="330"/>
      <c r="AL361" s="319">
        <f t="shared" ca="1" si="73"/>
        <v>0.9598635726901672</v>
      </c>
      <c r="AM361" s="320"/>
      <c r="AN361" s="320"/>
      <c r="AO361" s="321"/>
      <c r="AP361" s="322">
        <v>0.78527315914489315</v>
      </c>
      <c r="AQ361" s="323"/>
      <c r="AR361" s="323"/>
      <c r="AS361" s="324"/>
      <c r="AT361" s="322">
        <v>0.78527315914489315</v>
      </c>
      <c r="AU361" s="323"/>
      <c r="AV361" s="323"/>
      <c r="AW361" s="324"/>
      <c r="AX361" s="322">
        <v>0.78527315914489315</v>
      </c>
      <c r="AY361" s="323"/>
      <c r="AZ361" s="323"/>
      <c r="BA361" s="324"/>
      <c r="BB361" s="322">
        <f t="shared" ca="1" si="74"/>
        <v>0.79487179487179482</v>
      </c>
      <c r="BC361" s="323"/>
      <c r="BD361" s="323"/>
      <c r="BE361" s="324"/>
      <c r="BF361" s="40"/>
      <c r="BG361" s="41"/>
      <c r="BH361" s="41"/>
      <c r="BI361" s="41"/>
      <c r="BJ361" s="41"/>
      <c r="BK361" s="41"/>
      <c r="BL361" s="41"/>
      <c r="BM361" s="42"/>
      <c r="BP361" s="16" t="s">
        <v>465</v>
      </c>
      <c r="BQ361" s="16" t="s">
        <v>442</v>
      </c>
      <c r="BS361" s="16">
        <v>2</v>
      </c>
      <c r="BT361" s="16" t="str" cm="1">
        <f t="array" aca="1" ref="BT361" ca="1">INDIRECT(BP361&amp;BQ361&amp;4,TRUE)</f>
        <v>自分も、地域の大人や子どもの力になりたい</v>
      </c>
    </row>
    <row r="362" spans="2:96" ht="17.25" customHeight="1" outlineLevel="1">
      <c r="B362" s="226" t="s">
        <v>403</v>
      </c>
      <c r="C362" s="104"/>
      <c r="D362" s="207"/>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6"/>
      <c r="AA362" s="106"/>
      <c r="AB362" s="106"/>
      <c r="AC362" s="104"/>
      <c r="AD362" s="325">
        <f ca="1">AVERAGE(AD363:AD366)</f>
        <v>0.60897435897435892</v>
      </c>
      <c r="AE362" s="326"/>
      <c r="AF362" s="326"/>
      <c r="AG362" s="327"/>
      <c r="AH362" s="316">
        <f t="shared" ca="1" si="72"/>
        <v>3.3083622632316123</v>
      </c>
      <c r="AI362" s="317"/>
      <c r="AJ362" s="317"/>
      <c r="AK362" s="318"/>
      <c r="AL362" s="316">
        <f t="shared" ca="1" si="73"/>
        <v>3.3083622632316123</v>
      </c>
      <c r="AM362" s="317"/>
      <c r="AN362" s="317"/>
      <c r="AO362" s="318"/>
      <c r="AP362" s="325">
        <v>0.5758907363420428</v>
      </c>
      <c r="AQ362" s="326"/>
      <c r="AR362" s="326"/>
      <c r="AS362" s="327"/>
      <c r="AT362" s="325">
        <v>0.5758907363420428</v>
      </c>
      <c r="AU362" s="326"/>
      <c r="AV362" s="326"/>
      <c r="AW362" s="327"/>
      <c r="AX362" s="325">
        <v>0.5758907363420428</v>
      </c>
      <c r="AY362" s="326"/>
      <c r="AZ362" s="326"/>
      <c r="BA362" s="327"/>
      <c r="BB362" s="325">
        <f t="shared" ca="1" si="74"/>
        <v>0.60897435897435892</v>
      </c>
      <c r="BC362" s="326"/>
      <c r="BD362" s="326"/>
      <c r="BE362" s="327"/>
      <c r="BF362" s="230" t="str">
        <f>B362</f>
        <v>地域の担い手意識の高まり</v>
      </c>
      <c r="BG362" s="41"/>
      <c r="BH362" s="41"/>
      <c r="BI362" s="41"/>
      <c r="BJ362" s="41"/>
      <c r="BK362" s="41"/>
      <c r="BL362" s="41"/>
      <c r="BM362" s="42"/>
      <c r="BQ362" s="16" t="s">
        <v>415</v>
      </c>
      <c r="BX362" s="33"/>
      <c r="CJ362" s="33"/>
      <c r="CN362" s="117"/>
      <c r="CQ362" s="117"/>
    </row>
    <row r="363" spans="2:96" ht="17.25" customHeight="1" outlineLevel="1">
      <c r="B363" s="217" t="s">
        <v>39</v>
      </c>
      <c r="C363" s="46">
        <v>35</v>
      </c>
      <c r="D363" s="206" t="s">
        <v>110</v>
      </c>
      <c r="E363" s="12"/>
      <c r="F363" s="36"/>
      <c r="G363" s="4"/>
      <c r="H363" s="4"/>
      <c r="I363" s="4"/>
      <c r="J363" s="4"/>
      <c r="K363" s="4"/>
      <c r="L363" s="4"/>
      <c r="M363" s="4"/>
      <c r="N363" s="4"/>
      <c r="O363" s="4"/>
      <c r="P363" s="4"/>
      <c r="Q363" s="4"/>
      <c r="R363" s="4"/>
      <c r="S363" s="4"/>
      <c r="T363" s="4"/>
      <c r="U363" s="4"/>
      <c r="V363" s="4"/>
      <c r="W363" s="4"/>
      <c r="X363" s="4"/>
      <c r="Y363" s="4"/>
      <c r="Z363" s="4"/>
      <c r="AA363" s="4"/>
      <c r="AB363" s="4"/>
      <c r="AC363" s="4"/>
      <c r="AD363" s="322">
        <f t="shared" ref="AD363:AD366" ca="1" si="80">INDIRECT(BP363&amp;BQ363&amp;BS363)</f>
        <v>0.58974358974358976</v>
      </c>
      <c r="AE363" s="323"/>
      <c r="AF363" s="323"/>
      <c r="AG363" s="324"/>
      <c r="AH363" s="328">
        <f t="shared" ca="1" si="72"/>
        <v>-2.070771666971194</v>
      </c>
      <c r="AI363" s="329"/>
      <c r="AJ363" s="329"/>
      <c r="AK363" s="330"/>
      <c r="AL363" s="319">
        <f t="shared" ca="1" si="73"/>
        <v>-2.070771666971194</v>
      </c>
      <c r="AM363" s="320"/>
      <c r="AN363" s="320"/>
      <c r="AO363" s="321"/>
      <c r="AP363" s="322">
        <v>0.6104513064133017</v>
      </c>
      <c r="AQ363" s="323"/>
      <c r="AR363" s="323"/>
      <c r="AS363" s="324"/>
      <c r="AT363" s="322">
        <v>0.6104513064133017</v>
      </c>
      <c r="AU363" s="323"/>
      <c r="AV363" s="323"/>
      <c r="AW363" s="324"/>
      <c r="AX363" s="322">
        <v>0.6104513064133017</v>
      </c>
      <c r="AY363" s="323"/>
      <c r="AZ363" s="323"/>
      <c r="BA363" s="324"/>
      <c r="BB363" s="322">
        <f t="shared" ca="1" si="74"/>
        <v>0.58974358974358976</v>
      </c>
      <c r="BC363" s="323"/>
      <c r="BD363" s="323"/>
      <c r="BE363" s="324"/>
      <c r="BF363" s="40"/>
      <c r="BG363" s="41"/>
      <c r="BH363" s="41"/>
      <c r="BI363" s="41"/>
      <c r="BJ363" s="41"/>
      <c r="BK363" s="41"/>
      <c r="BL363" s="41"/>
      <c r="BM363" s="42"/>
      <c r="BP363" s="16" t="s">
        <v>465</v>
      </c>
      <c r="BQ363" s="16" t="s">
        <v>443</v>
      </c>
      <c r="BS363" s="16">
        <v>2</v>
      </c>
      <c r="BT363" s="16" t="str" cm="1">
        <f t="array" aca="1" ref="BT363" ca="1">INDIRECT(BP363&amp;BQ363&amp;4,TRUE)</f>
        <v>自分は今住んでいる地域の一員だと感じる</v>
      </c>
      <c r="BX363" s="33"/>
      <c r="CJ363" s="33"/>
      <c r="CN363" s="117"/>
      <c r="CQ363" s="117"/>
    </row>
    <row r="364" spans="2:96" ht="17.25" customHeight="1" outlineLevel="1">
      <c r="B364" s="215" t="s">
        <v>39</v>
      </c>
      <c r="C364" s="112">
        <v>36</v>
      </c>
      <c r="D364" s="205" t="s">
        <v>128</v>
      </c>
      <c r="E364" s="113"/>
      <c r="F364" s="103"/>
      <c r="G364" s="6"/>
      <c r="H364" s="6"/>
      <c r="I364" s="6"/>
      <c r="J364" s="6"/>
      <c r="K364" s="6"/>
      <c r="L364" s="6"/>
      <c r="M364" s="6"/>
      <c r="N364" s="6"/>
      <c r="O364" s="6"/>
      <c r="P364" s="6"/>
      <c r="Q364" s="6"/>
      <c r="R364" s="6"/>
      <c r="S364" s="6"/>
      <c r="T364" s="6"/>
      <c r="U364" s="6"/>
      <c r="V364" s="6"/>
      <c r="W364" s="6"/>
      <c r="X364" s="6"/>
      <c r="Y364" s="6"/>
      <c r="Z364" s="6"/>
      <c r="AA364" s="6"/>
      <c r="AB364" s="6"/>
      <c r="AC364" s="6"/>
      <c r="AD364" s="322">
        <f t="shared" ca="1" si="80"/>
        <v>0.48717948717948717</v>
      </c>
      <c r="AE364" s="323"/>
      <c r="AF364" s="323"/>
      <c r="AG364" s="324"/>
      <c r="AH364" s="328">
        <f t="shared" ca="1" si="72"/>
        <v>3.8248370789938479</v>
      </c>
      <c r="AI364" s="329"/>
      <c r="AJ364" s="329"/>
      <c r="AK364" s="330"/>
      <c r="AL364" s="319">
        <f t="shared" ca="1" si="73"/>
        <v>3.8248370789938479</v>
      </c>
      <c r="AM364" s="320"/>
      <c r="AN364" s="320"/>
      <c r="AO364" s="321"/>
      <c r="AP364" s="322">
        <v>0.44893111638954869</v>
      </c>
      <c r="AQ364" s="323"/>
      <c r="AR364" s="323"/>
      <c r="AS364" s="324"/>
      <c r="AT364" s="322">
        <v>0.44893111638954869</v>
      </c>
      <c r="AU364" s="323"/>
      <c r="AV364" s="323"/>
      <c r="AW364" s="324"/>
      <c r="AX364" s="322">
        <v>0.44893111638954869</v>
      </c>
      <c r="AY364" s="323"/>
      <c r="AZ364" s="323"/>
      <c r="BA364" s="324"/>
      <c r="BB364" s="322">
        <f t="shared" ca="1" si="74"/>
        <v>0.48717948717948717</v>
      </c>
      <c r="BC364" s="323"/>
      <c r="BD364" s="323"/>
      <c r="BE364" s="324"/>
      <c r="BF364" s="40"/>
      <c r="BG364" s="41"/>
      <c r="BH364" s="41"/>
      <c r="BI364" s="41"/>
      <c r="BJ364" s="41"/>
      <c r="BK364" s="41"/>
      <c r="BL364" s="41"/>
      <c r="BM364" s="42"/>
      <c r="BP364" s="16" t="s">
        <v>465</v>
      </c>
      <c r="BQ364" s="16" t="s">
        <v>444</v>
      </c>
      <c r="BS364" s="16">
        <v>2</v>
      </c>
      <c r="BT364" s="16" t="str" cm="1">
        <f t="array" aca="1" ref="BT364" ca="1">INDIRECT(BP364&amp;BQ364&amp;4,TRUE)</f>
        <v>地域や社会をよくするために何をすべきかを考えることがある</v>
      </c>
      <c r="BX364" s="33"/>
      <c r="CJ364" s="33"/>
      <c r="CN364" s="117"/>
      <c r="CQ364" s="117"/>
      <c r="CR364" s="117"/>
    </row>
    <row r="365" spans="2:96" ht="17.25" customHeight="1" outlineLevel="1">
      <c r="B365" s="215" t="s">
        <v>39</v>
      </c>
      <c r="C365" s="112">
        <v>37</v>
      </c>
      <c r="D365" s="205" t="s">
        <v>129</v>
      </c>
      <c r="E365" s="113"/>
      <c r="F365" s="103"/>
      <c r="G365" s="6"/>
      <c r="H365" s="6"/>
      <c r="I365" s="6"/>
      <c r="J365" s="6"/>
      <c r="K365" s="6"/>
      <c r="L365" s="6"/>
      <c r="M365" s="6"/>
      <c r="N365" s="6"/>
      <c r="O365" s="6"/>
      <c r="P365" s="6"/>
      <c r="Q365" s="6"/>
      <c r="R365" s="6"/>
      <c r="S365" s="6"/>
      <c r="T365" s="6"/>
      <c r="U365" s="6"/>
      <c r="V365" s="6"/>
      <c r="W365" s="6"/>
      <c r="X365" s="6"/>
      <c r="Y365" s="6"/>
      <c r="Z365" s="6"/>
      <c r="AA365" s="6"/>
      <c r="AB365" s="6"/>
      <c r="AC365" s="6"/>
      <c r="AD365" s="322">
        <f ca="1">INDIRECT(BP365&amp;BQ365&amp;BS365)</f>
        <v>0.71794871794871795</v>
      </c>
      <c r="AE365" s="323"/>
      <c r="AF365" s="323"/>
      <c r="AG365" s="324"/>
      <c r="AH365" s="328">
        <f t="shared" ca="1" si="72"/>
        <v>0.91601193738960474</v>
      </c>
      <c r="AI365" s="329"/>
      <c r="AJ365" s="329"/>
      <c r="AK365" s="330"/>
      <c r="AL365" s="319">
        <f t="shared" ca="1" si="73"/>
        <v>0.91601193738960474</v>
      </c>
      <c r="AM365" s="320"/>
      <c r="AN365" s="320"/>
      <c r="AO365" s="321"/>
      <c r="AP365" s="322">
        <v>0.7087885985748219</v>
      </c>
      <c r="AQ365" s="323"/>
      <c r="AR365" s="323"/>
      <c r="AS365" s="324"/>
      <c r="AT365" s="322">
        <v>0.7087885985748219</v>
      </c>
      <c r="AU365" s="323"/>
      <c r="AV365" s="323"/>
      <c r="AW365" s="324"/>
      <c r="AX365" s="322">
        <v>0.7087885985748219</v>
      </c>
      <c r="AY365" s="323"/>
      <c r="AZ365" s="323"/>
      <c r="BA365" s="324"/>
      <c r="BB365" s="322">
        <f t="shared" ca="1" si="74"/>
        <v>0.71794871794871795</v>
      </c>
      <c r="BC365" s="323"/>
      <c r="BD365" s="323"/>
      <c r="BE365" s="324"/>
      <c r="BF365" s="40"/>
      <c r="BG365" s="41"/>
      <c r="BH365" s="41"/>
      <c r="BI365" s="41"/>
      <c r="BJ365" s="41"/>
      <c r="BK365" s="41"/>
      <c r="BL365" s="41"/>
      <c r="BM365" s="42"/>
      <c r="BP365" s="16" t="s">
        <v>465</v>
      </c>
      <c r="BQ365" s="16" t="s">
        <v>445</v>
      </c>
      <c r="BS365" s="16">
        <v>2</v>
      </c>
      <c r="BT365" s="16" t="str" cm="1">
        <f t="array" aca="1" ref="BT365" ca="1">INDIRECT(BP365&amp;BQ365&amp;4,TRUE)</f>
        <v>地域の良さを次世代に受け継ぎたい</v>
      </c>
    </row>
    <row r="366" spans="2:96" ht="17.25" customHeight="1" outlineLevel="1">
      <c r="B366" s="216" t="s">
        <v>39</v>
      </c>
      <c r="C366" s="47">
        <v>38</v>
      </c>
      <c r="D366" s="219" t="s">
        <v>130</v>
      </c>
      <c r="E366" s="45"/>
      <c r="F366" s="37"/>
      <c r="G366" s="9"/>
      <c r="H366" s="9"/>
      <c r="I366" s="9"/>
      <c r="J366" s="9"/>
      <c r="K366" s="9"/>
      <c r="L366" s="9"/>
      <c r="M366" s="9"/>
      <c r="N366" s="9"/>
      <c r="O366" s="9"/>
      <c r="P366" s="9"/>
      <c r="Q366" s="9"/>
      <c r="R366" s="9"/>
      <c r="S366" s="9"/>
      <c r="T366" s="9"/>
      <c r="U366" s="9"/>
      <c r="V366" s="9"/>
      <c r="W366" s="9"/>
      <c r="X366" s="9"/>
      <c r="Y366" s="9"/>
      <c r="Z366" s="9"/>
      <c r="AA366" s="9"/>
      <c r="AB366" s="9"/>
      <c r="AC366" s="9"/>
      <c r="AD366" s="322">
        <f t="shared" ca="1" si="80"/>
        <v>0.64102564102564108</v>
      </c>
      <c r="AE366" s="323"/>
      <c r="AF366" s="323"/>
      <c r="AG366" s="324"/>
      <c r="AH366" s="328">
        <f t="shared" ca="1" si="72"/>
        <v>10.563371703514225</v>
      </c>
      <c r="AI366" s="329"/>
      <c r="AJ366" s="329"/>
      <c r="AK366" s="330"/>
      <c r="AL366" s="319">
        <f t="shared" ca="1" si="73"/>
        <v>10.563371703514225</v>
      </c>
      <c r="AM366" s="320"/>
      <c r="AN366" s="320"/>
      <c r="AO366" s="321"/>
      <c r="AP366" s="322">
        <v>0.53539192399049884</v>
      </c>
      <c r="AQ366" s="323"/>
      <c r="AR366" s="323"/>
      <c r="AS366" s="324"/>
      <c r="AT366" s="322">
        <v>0.53539192399049884</v>
      </c>
      <c r="AU366" s="323"/>
      <c r="AV366" s="323"/>
      <c r="AW366" s="324"/>
      <c r="AX366" s="322">
        <v>0.53539192399049884</v>
      </c>
      <c r="AY366" s="323"/>
      <c r="AZ366" s="323"/>
      <c r="BA366" s="324"/>
      <c r="BB366" s="322">
        <f t="shared" ca="1" si="74"/>
        <v>0.64102564102564108</v>
      </c>
      <c r="BC366" s="323"/>
      <c r="BD366" s="323"/>
      <c r="BE366" s="324"/>
      <c r="BF366" s="97"/>
      <c r="BG366" s="98"/>
      <c r="BH366" s="98"/>
      <c r="BI366" s="98"/>
      <c r="BJ366" s="98"/>
      <c r="BK366" s="98"/>
      <c r="BL366" s="98"/>
      <c r="BM366" s="99"/>
      <c r="BO366">
        <v>8</v>
      </c>
      <c r="BP366" s="16" t="s">
        <v>465</v>
      </c>
      <c r="BQ366" s="16" t="s">
        <v>446</v>
      </c>
      <c r="BS366" s="16">
        <v>2</v>
      </c>
      <c r="BT366" s="16" t="str" cm="1">
        <f t="array" aca="1" ref="BT366" ca="1">INDIRECT(BP366&amp;BQ366&amp;4,TRUE)</f>
        <v>この地域の将来は、自分たちにかかっていると思う</v>
      </c>
    </row>
  </sheetData>
  <mergeCells count="1944">
    <mergeCell ref="AD335:AG335"/>
    <mergeCell ref="AD336:AG336"/>
    <mergeCell ref="BF112:BM112"/>
    <mergeCell ref="BF127:BM127"/>
    <mergeCell ref="BF96:BM96"/>
    <mergeCell ref="BF159:BM159"/>
    <mergeCell ref="BF178:BM178"/>
    <mergeCell ref="BF142:BM142"/>
    <mergeCell ref="BF198:BM198"/>
    <mergeCell ref="BF221:BM221"/>
    <mergeCell ref="BF236:BM236"/>
    <mergeCell ref="BF269:BM269"/>
    <mergeCell ref="BF286:BM286"/>
    <mergeCell ref="BF312:BM312"/>
    <mergeCell ref="AD330:AG330"/>
    <mergeCell ref="AD331:AG331"/>
    <mergeCell ref="AD332:AG332"/>
    <mergeCell ref="AD333:AG333"/>
    <mergeCell ref="AD334:AG334"/>
    <mergeCell ref="AL336:AO336"/>
    <mergeCell ref="AH313:AK313"/>
    <mergeCell ref="AH314:AK314"/>
    <mergeCell ref="AH315:AK315"/>
    <mergeCell ref="AH316:AK316"/>
    <mergeCell ref="AH329:AK329"/>
    <mergeCell ref="AH330:AK330"/>
    <mergeCell ref="AH331:AK331"/>
    <mergeCell ref="AH332:AK332"/>
    <mergeCell ref="AH333:AK333"/>
    <mergeCell ref="AL315:AO315"/>
    <mergeCell ref="AL316:AO316"/>
    <mergeCell ref="AL317:AO317"/>
    <mergeCell ref="BF342:BM342"/>
    <mergeCell ref="AH361:AK361"/>
    <mergeCell ref="AH362:AK362"/>
    <mergeCell ref="AH363:AK363"/>
    <mergeCell ref="AH364:AK364"/>
    <mergeCell ref="AL353:AO353"/>
    <mergeCell ref="AL354:AO354"/>
    <mergeCell ref="AL355:AO355"/>
    <mergeCell ref="AL356:AO356"/>
    <mergeCell ref="AL357:AO357"/>
    <mergeCell ref="AL358:AO358"/>
    <mergeCell ref="AL359:AO359"/>
    <mergeCell ref="AL360:AO360"/>
    <mergeCell ref="AL361:AO361"/>
    <mergeCell ref="AL362:AO362"/>
    <mergeCell ref="AL363:AO363"/>
    <mergeCell ref="AL364:AO364"/>
    <mergeCell ref="AX361:BA361"/>
    <mergeCell ref="AX362:BA362"/>
    <mergeCell ref="AX363:BA363"/>
    <mergeCell ref="AH360:AK360"/>
    <mergeCell ref="AH349:AK349"/>
    <mergeCell ref="AH350:AK350"/>
    <mergeCell ref="AH351:AK351"/>
    <mergeCell ref="AH352:AK352"/>
    <mergeCell ref="AH353:AK353"/>
    <mergeCell ref="AH354:AK354"/>
    <mergeCell ref="AH355:AK355"/>
    <mergeCell ref="AH356:AK356"/>
    <mergeCell ref="AH357:AK357"/>
    <mergeCell ref="AH358:AK358"/>
    <mergeCell ref="AH359:AK359"/>
    <mergeCell ref="AH365:AK365"/>
    <mergeCell ref="AH366:AK366"/>
    <mergeCell ref="AD343:AG343"/>
    <mergeCell ref="AD344:AG344"/>
    <mergeCell ref="AD345:AG345"/>
    <mergeCell ref="AD346:AG346"/>
    <mergeCell ref="AD347:AG347"/>
    <mergeCell ref="AD348:AG348"/>
    <mergeCell ref="AD349:AG349"/>
    <mergeCell ref="AD350:AG350"/>
    <mergeCell ref="AD351:AG351"/>
    <mergeCell ref="AD352:AG352"/>
    <mergeCell ref="AD353:AG353"/>
    <mergeCell ref="AD354:AG354"/>
    <mergeCell ref="AD355:AG355"/>
    <mergeCell ref="AD356:AG356"/>
    <mergeCell ref="AD357:AG357"/>
    <mergeCell ref="AD358:AG358"/>
    <mergeCell ref="AD359:AG359"/>
    <mergeCell ref="AD360:AG360"/>
    <mergeCell ref="AD361:AG361"/>
    <mergeCell ref="AD362:AG362"/>
    <mergeCell ref="AD363:AG363"/>
    <mergeCell ref="AD364:AG364"/>
    <mergeCell ref="AD365:AG365"/>
    <mergeCell ref="AD366:AG366"/>
    <mergeCell ref="AH343:AK343"/>
    <mergeCell ref="AH344:AK344"/>
    <mergeCell ref="AH345:AK345"/>
    <mergeCell ref="AH346:AK346"/>
    <mergeCell ref="AH347:AK347"/>
    <mergeCell ref="AH348:AK348"/>
    <mergeCell ref="AX364:BA364"/>
    <mergeCell ref="AX365:BA365"/>
    <mergeCell ref="AX366:BA366"/>
    <mergeCell ref="AT343:AW343"/>
    <mergeCell ref="AT344:AW344"/>
    <mergeCell ref="AT345:AW345"/>
    <mergeCell ref="AT346:AW346"/>
    <mergeCell ref="AT347:AW347"/>
    <mergeCell ref="AT348:AW348"/>
    <mergeCell ref="AT349:AW349"/>
    <mergeCell ref="AT350:AW350"/>
    <mergeCell ref="AT351:AW351"/>
    <mergeCell ref="AT352:AW352"/>
    <mergeCell ref="AT353:AW353"/>
    <mergeCell ref="AT354:AW354"/>
    <mergeCell ref="AT355:AW355"/>
    <mergeCell ref="AT356:AW356"/>
    <mergeCell ref="AT357:AW357"/>
    <mergeCell ref="AT358:AW358"/>
    <mergeCell ref="AT359:AW359"/>
    <mergeCell ref="AT360:AW360"/>
    <mergeCell ref="AT361:AW361"/>
    <mergeCell ref="AT362:AW362"/>
    <mergeCell ref="AT363:AW363"/>
    <mergeCell ref="AT364:AW364"/>
    <mergeCell ref="AT365:AW365"/>
    <mergeCell ref="AT366:AW366"/>
    <mergeCell ref="BB353:BE353"/>
    <mergeCell ref="BB354:BE354"/>
    <mergeCell ref="BB355:BE355"/>
    <mergeCell ref="BB356:BE356"/>
    <mergeCell ref="BB357:BE357"/>
    <mergeCell ref="BB358:BE358"/>
    <mergeCell ref="BB359:BE359"/>
    <mergeCell ref="BB360:BE360"/>
    <mergeCell ref="BB361:BE361"/>
    <mergeCell ref="BB362:BE362"/>
    <mergeCell ref="BB363:BE363"/>
    <mergeCell ref="BB364:BE364"/>
    <mergeCell ref="BB365:BE365"/>
    <mergeCell ref="BB366:BE366"/>
    <mergeCell ref="AX360:BA360"/>
    <mergeCell ref="AX343:BA343"/>
    <mergeCell ref="AX344:BA344"/>
    <mergeCell ref="AX345:BA345"/>
    <mergeCell ref="AX346:BA346"/>
    <mergeCell ref="AX347:BA347"/>
    <mergeCell ref="AX348:BA348"/>
    <mergeCell ref="AX349:BA349"/>
    <mergeCell ref="AX350:BA350"/>
    <mergeCell ref="AX351:BA351"/>
    <mergeCell ref="AX352:BA352"/>
    <mergeCell ref="AX353:BA353"/>
    <mergeCell ref="AX354:BA354"/>
    <mergeCell ref="AX355:BA355"/>
    <mergeCell ref="AX356:BA356"/>
    <mergeCell ref="AX357:BA357"/>
    <mergeCell ref="AX358:BA358"/>
    <mergeCell ref="AX359:BA359"/>
    <mergeCell ref="BB343:BE343"/>
    <mergeCell ref="BB344:BE344"/>
    <mergeCell ref="BB345:BE345"/>
    <mergeCell ref="BB346:BE346"/>
    <mergeCell ref="BB347:BE347"/>
    <mergeCell ref="BB348:BE348"/>
    <mergeCell ref="BB349:BE349"/>
    <mergeCell ref="BB350:BE350"/>
    <mergeCell ref="BB351:BE351"/>
    <mergeCell ref="BB352:BE352"/>
    <mergeCell ref="AP343:AS343"/>
    <mergeCell ref="AP344:AS344"/>
    <mergeCell ref="AP345:AS345"/>
    <mergeCell ref="AP346:AS346"/>
    <mergeCell ref="AP347:AS347"/>
    <mergeCell ref="AP348:AS348"/>
    <mergeCell ref="AP349:AS349"/>
    <mergeCell ref="AP350:AS350"/>
    <mergeCell ref="AP351:AS351"/>
    <mergeCell ref="AP352:AS352"/>
    <mergeCell ref="AL343:AO343"/>
    <mergeCell ref="AL344:AO344"/>
    <mergeCell ref="AL345:AO345"/>
    <mergeCell ref="AL346:AO346"/>
    <mergeCell ref="AL347:AO347"/>
    <mergeCell ref="AD313:AG313"/>
    <mergeCell ref="AD314:AG314"/>
    <mergeCell ref="AD315:AG315"/>
    <mergeCell ref="AD316:AG316"/>
    <mergeCell ref="AD317:AG317"/>
    <mergeCell ref="AD318:AG318"/>
    <mergeCell ref="AD319:AG319"/>
    <mergeCell ref="AD320:AG320"/>
    <mergeCell ref="AD321:AG321"/>
    <mergeCell ref="AD322:AG322"/>
    <mergeCell ref="AD323:AG323"/>
    <mergeCell ref="AD324:AG324"/>
    <mergeCell ref="AD325:AG325"/>
    <mergeCell ref="AD326:AG326"/>
    <mergeCell ref="AD327:AG327"/>
    <mergeCell ref="AD328:AG328"/>
    <mergeCell ref="AD329:AG329"/>
    <mergeCell ref="AL331:AO331"/>
    <mergeCell ref="AL332:AO332"/>
    <mergeCell ref="AL333:AO333"/>
    <mergeCell ref="AL334:AO334"/>
    <mergeCell ref="AL335:AO335"/>
    <mergeCell ref="AH334:AK334"/>
    <mergeCell ref="AH335:AK335"/>
    <mergeCell ref="AH336:AK336"/>
    <mergeCell ref="AL313:AO313"/>
    <mergeCell ref="AL314:AO314"/>
    <mergeCell ref="AP329:AS329"/>
    <mergeCell ref="AL318:AO318"/>
    <mergeCell ref="AL319:AO319"/>
    <mergeCell ref="AL320:AO320"/>
    <mergeCell ref="AL321:AO321"/>
    <mergeCell ref="AL322:AO322"/>
    <mergeCell ref="AL323:AO323"/>
    <mergeCell ref="AL324:AO324"/>
    <mergeCell ref="AL325:AO325"/>
    <mergeCell ref="AL326:AO326"/>
    <mergeCell ref="AL327:AO327"/>
    <mergeCell ref="AL328:AO328"/>
    <mergeCell ref="AL329:AO329"/>
    <mergeCell ref="AH317:AK317"/>
    <mergeCell ref="AH318:AK318"/>
    <mergeCell ref="AH319:AK319"/>
    <mergeCell ref="AH320:AK320"/>
    <mergeCell ref="AH321:AK321"/>
    <mergeCell ref="AH322:AK322"/>
    <mergeCell ref="AH323:AK323"/>
    <mergeCell ref="AH324:AK324"/>
    <mergeCell ref="AH325:AK325"/>
    <mergeCell ref="AH326:AK326"/>
    <mergeCell ref="AH327:AK327"/>
    <mergeCell ref="AH328:AK328"/>
    <mergeCell ref="AX331:BA331"/>
    <mergeCell ref="AX332:BA332"/>
    <mergeCell ref="AX333:BA333"/>
    <mergeCell ref="AX334:BA334"/>
    <mergeCell ref="AX335:BA335"/>
    <mergeCell ref="AX336:BA336"/>
    <mergeCell ref="AT313:AW313"/>
    <mergeCell ref="AT314:AW314"/>
    <mergeCell ref="AT315:AW315"/>
    <mergeCell ref="AT316:AW316"/>
    <mergeCell ref="AT317:AW317"/>
    <mergeCell ref="AT318:AW318"/>
    <mergeCell ref="AT319:AW319"/>
    <mergeCell ref="AT320:AW320"/>
    <mergeCell ref="AT321:AW321"/>
    <mergeCell ref="AT322:AW322"/>
    <mergeCell ref="AT323:AW323"/>
    <mergeCell ref="AT324:AW324"/>
    <mergeCell ref="AT325:AW325"/>
    <mergeCell ref="AT326:AW326"/>
    <mergeCell ref="AT327:AW327"/>
    <mergeCell ref="AT328:AW328"/>
    <mergeCell ref="AT329:AW329"/>
    <mergeCell ref="AT330:AW330"/>
    <mergeCell ref="AT331:AW331"/>
    <mergeCell ref="AT332:AW332"/>
    <mergeCell ref="AT333:AW333"/>
    <mergeCell ref="AT334:AW334"/>
    <mergeCell ref="AT335:AW335"/>
    <mergeCell ref="AT336:AW336"/>
    <mergeCell ref="AX314:BA314"/>
    <mergeCell ref="AX315:BA315"/>
    <mergeCell ref="AX329:BA329"/>
    <mergeCell ref="AX330:BA330"/>
    <mergeCell ref="AH304:AK304"/>
    <mergeCell ref="AH305:AK305"/>
    <mergeCell ref="AH306:AK306"/>
    <mergeCell ref="AP304:AS304"/>
    <mergeCell ref="AP305:AS305"/>
    <mergeCell ref="AP306:AS306"/>
    <mergeCell ref="AX304:BA304"/>
    <mergeCell ref="AX305:BA305"/>
    <mergeCell ref="AX306:BA306"/>
    <mergeCell ref="AT304:AW304"/>
    <mergeCell ref="AT305:AW305"/>
    <mergeCell ref="AT306:AW306"/>
    <mergeCell ref="AT311:AW311"/>
    <mergeCell ref="AX311:BA311"/>
    <mergeCell ref="AP313:AS313"/>
    <mergeCell ref="AP314:AS314"/>
    <mergeCell ref="AP315:AS315"/>
    <mergeCell ref="AP316:AS316"/>
    <mergeCell ref="AP317:AS317"/>
    <mergeCell ref="AP318:AS318"/>
    <mergeCell ref="AP319:AS319"/>
    <mergeCell ref="AP320:AS320"/>
    <mergeCell ref="AP321:AS321"/>
    <mergeCell ref="AP322:AS322"/>
    <mergeCell ref="AP323:AS323"/>
    <mergeCell ref="AP324:AS324"/>
    <mergeCell ref="AP325:AS325"/>
    <mergeCell ref="AP326:AS326"/>
    <mergeCell ref="AP327:AS327"/>
    <mergeCell ref="AP328:AS328"/>
    <mergeCell ref="AX323:BA323"/>
    <mergeCell ref="AX324:BA324"/>
    <mergeCell ref="AX325:BA325"/>
    <mergeCell ref="AX326:BA326"/>
    <mergeCell ref="AX327:BA327"/>
    <mergeCell ref="AD304:AG304"/>
    <mergeCell ref="AD305:AG305"/>
    <mergeCell ref="AD306:AG306"/>
    <mergeCell ref="AL299:AO299"/>
    <mergeCell ref="AL300:AO300"/>
    <mergeCell ref="AL301:AO301"/>
    <mergeCell ref="AL302:AO302"/>
    <mergeCell ref="AL303:AO303"/>
    <mergeCell ref="AL304:AO304"/>
    <mergeCell ref="AL305:AO305"/>
    <mergeCell ref="AL306:AO306"/>
    <mergeCell ref="AX328:BA328"/>
    <mergeCell ref="AH299:AK299"/>
    <mergeCell ref="AH300:AK300"/>
    <mergeCell ref="AH301:AK301"/>
    <mergeCell ref="AH302:AK302"/>
    <mergeCell ref="AH303:AK303"/>
    <mergeCell ref="AD299:AG299"/>
    <mergeCell ref="AD300:AG300"/>
    <mergeCell ref="AD301:AG301"/>
    <mergeCell ref="AD302:AG302"/>
    <mergeCell ref="AD303:AG303"/>
    <mergeCell ref="AX316:BA316"/>
    <mergeCell ref="AX317:BA317"/>
    <mergeCell ref="AX318:BA318"/>
    <mergeCell ref="AX319:BA319"/>
    <mergeCell ref="AX320:BA320"/>
    <mergeCell ref="AX321:BA321"/>
    <mergeCell ref="AX322:BA322"/>
    <mergeCell ref="AD287:AG287"/>
    <mergeCell ref="AD288:AG288"/>
    <mergeCell ref="AD289:AG289"/>
    <mergeCell ref="AD290:AG290"/>
    <mergeCell ref="AD291:AG291"/>
    <mergeCell ref="AD292:AG292"/>
    <mergeCell ref="AD293:AG293"/>
    <mergeCell ref="AD294:AG294"/>
    <mergeCell ref="AD295:AG295"/>
    <mergeCell ref="AD296:AG296"/>
    <mergeCell ref="AD297:AG297"/>
    <mergeCell ref="AD298:AG298"/>
    <mergeCell ref="AL293:AO293"/>
    <mergeCell ref="AL294:AO294"/>
    <mergeCell ref="AL295:AO295"/>
    <mergeCell ref="AL296:AO296"/>
    <mergeCell ref="AL297:AO297"/>
    <mergeCell ref="AL298:AO298"/>
    <mergeCell ref="AH287:AK287"/>
    <mergeCell ref="AH288:AK288"/>
    <mergeCell ref="AH289:AK289"/>
    <mergeCell ref="AH290:AK290"/>
    <mergeCell ref="AH291:AK291"/>
    <mergeCell ref="AH292:AK292"/>
    <mergeCell ref="AH293:AK293"/>
    <mergeCell ref="AH294:AK294"/>
    <mergeCell ref="AH295:AK295"/>
    <mergeCell ref="AH296:AK296"/>
    <mergeCell ref="AH297:AK297"/>
    <mergeCell ref="AH298:AK298"/>
    <mergeCell ref="AP287:AS287"/>
    <mergeCell ref="AP288:AS288"/>
    <mergeCell ref="AP289:AS289"/>
    <mergeCell ref="AP290:AS290"/>
    <mergeCell ref="AP291:AS291"/>
    <mergeCell ref="AP292:AS292"/>
    <mergeCell ref="AP293:AS293"/>
    <mergeCell ref="AP294:AS294"/>
    <mergeCell ref="AP295:AS295"/>
    <mergeCell ref="AP296:AS296"/>
    <mergeCell ref="AP297:AS297"/>
    <mergeCell ref="AP298:AS298"/>
    <mergeCell ref="AP299:AS299"/>
    <mergeCell ref="AP300:AS300"/>
    <mergeCell ref="AP301:AS301"/>
    <mergeCell ref="AP302:AS302"/>
    <mergeCell ref="AP303:AS303"/>
    <mergeCell ref="AT287:AW287"/>
    <mergeCell ref="AT288:AW288"/>
    <mergeCell ref="AT289:AW289"/>
    <mergeCell ref="AT290:AW290"/>
    <mergeCell ref="AT291:AW291"/>
    <mergeCell ref="AT292:AW292"/>
    <mergeCell ref="AT293:AW293"/>
    <mergeCell ref="AT294:AW294"/>
    <mergeCell ref="AT295:AW295"/>
    <mergeCell ref="AT296:AW296"/>
    <mergeCell ref="AT297:AW297"/>
    <mergeCell ref="AT298:AW298"/>
    <mergeCell ref="AT299:AW299"/>
    <mergeCell ref="AT300:AW300"/>
    <mergeCell ref="AT301:AW301"/>
    <mergeCell ref="AT302:AW302"/>
    <mergeCell ref="AT303:AW303"/>
    <mergeCell ref="AD270:AG270"/>
    <mergeCell ref="AD271:AG271"/>
    <mergeCell ref="AD272:AG272"/>
    <mergeCell ref="AD273:AG273"/>
    <mergeCell ref="AD274:AG274"/>
    <mergeCell ref="AD275:AG275"/>
    <mergeCell ref="AD276:AG276"/>
    <mergeCell ref="AD277:AG277"/>
    <mergeCell ref="AD278:AG278"/>
    <mergeCell ref="AD279:AG279"/>
    <mergeCell ref="AD280:AG280"/>
    <mergeCell ref="BB287:BE287"/>
    <mergeCell ref="BB288:BE288"/>
    <mergeCell ref="BB289:BE289"/>
    <mergeCell ref="BB290:BE290"/>
    <mergeCell ref="BB291:BE291"/>
    <mergeCell ref="BB292:BE292"/>
    <mergeCell ref="AX287:BA287"/>
    <mergeCell ref="AX288:BA288"/>
    <mergeCell ref="AX289:BA289"/>
    <mergeCell ref="AX290:BA290"/>
    <mergeCell ref="AX291:BA291"/>
    <mergeCell ref="AX292:BA292"/>
    <mergeCell ref="AL287:AO287"/>
    <mergeCell ref="AL288:AO288"/>
    <mergeCell ref="AL289:AO289"/>
    <mergeCell ref="AL290:AO290"/>
    <mergeCell ref="AL291:AO291"/>
    <mergeCell ref="AL292:AO292"/>
    <mergeCell ref="AL270:AO270"/>
    <mergeCell ref="AL271:AO271"/>
    <mergeCell ref="AL272:AO272"/>
    <mergeCell ref="AL273:AO273"/>
    <mergeCell ref="AL274:AO274"/>
    <mergeCell ref="AL275:AO275"/>
    <mergeCell ref="AL276:AO276"/>
    <mergeCell ref="AL277:AO277"/>
    <mergeCell ref="AL278:AO278"/>
    <mergeCell ref="AL279:AO279"/>
    <mergeCell ref="AL280:AO280"/>
    <mergeCell ref="AH270:AK270"/>
    <mergeCell ref="AH271:AK271"/>
    <mergeCell ref="AH272:AK272"/>
    <mergeCell ref="AH273:AK273"/>
    <mergeCell ref="AH274:AK274"/>
    <mergeCell ref="AH275:AK275"/>
    <mergeCell ref="AH276:AK276"/>
    <mergeCell ref="AH277:AK277"/>
    <mergeCell ref="AH278:AK278"/>
    <mergeCell ref="AH279:AK279"/>
    <mergeCell ref="AH280:AK280"/>
    <mergeCell ref="AT270:AW270"/>
    <mergeCell ref="AT271:AW271"/>
    <mergeCell ref="AT272:AW272"/>
    <mergeCell ref="AT273:AW273"/>
    <mergeCell ref="AT274:AW274"/>
    <mergeCell ref="AT275:AW275"/>
    <mergeCell ref="AT276:AW276"/>
    <mergeCell ref="AT277:AW277"/>
    <mergeCell ref="AT278:AW278"/>
    <mergeCell ref="AT279:AW279"/>
    <mergeCell ref="AT280:AW280"/>
    <mergeCell ref="AP270:AS270"/>
    <mergeCell ref="AP271:AS271"/>
    <mergeCell ref="AP272:AS272"/>
    <mergeCell ref="AP273:AS273"/>
    <mergeCell ref="AP274:AS274"/>
    <mergeCell ref="AP275:AS275"/>
    <mergeCell ref="AP276:AS276"/>
    <mergeCell ref="AP277:AS277"/>
    <mergeCell ref="AP278:AS278"/>
    <mergeCell ref="AP279:AS279"/>
    <mergeCell ref="AP280:AS280"/>
    <mergeCell ref="BB270:BE270"/>
    <mergeCell ref="BB271:BE271"/>
    <mergeCell ref="BB272:BE272"/>
    <mergeCell ref="BB273:BE273"/>
    <mergeCell ref="BB274:BE274"/>
    <mergeCell ref="BB275:BE275"/>
    <mergeCell ref="BB276:BE276"/>
    <mergeCell ref="BB277:BE277"/>
    <mergeCell ref="BB278:BE278"/>
    <mergeCell ref="BB279:BE279"/>
    <mergeCell ref="BB280:BE280"/>
    <mergeCell ref="AX270:BA270"/>
    <mergeCell ref="AX271:BA271"/>
    <mergeCell ref="AX272:BA272"/>
    <mergeCell ref="AX273:BA273"/>
    <mergeCell ref="AX274:BA274"/>
    <mergeCell ref="AX275:BA275"/>
    <mergeCell ref="AX276:BA276"/>
    <mergeCell ref="AX277:BA277"/>
    <mergeCell ref="AX278:BA278"/>
    <mergeCell ref="AX279:BA279"/>
    <mergeCell ref="AX280:BA280"/>
    <mergeCell ref="AH257:AK257"/>
    <mergeCell ref="AH258:AK258"/>
    <mergeCell ref="AH259:AK259"/>
    <mergeCell ref="AH260:AK260"/>
    <mergeCell ref="AH261:AK261"/>
    <mergeCell ref="AH262:AK262"/>
    <mergeCell ref="AH263:AK263"/>
    <mergeCell ref="AD237:AG237"/>
    <mergeCell ref="AD238:AG238"/>
    <mergeCell ref="AD239:AG239"/>
    <mergeCell ref="AD240:AG240"/>
    <mergeCell ref="AD241:AG241"/>
    <mergeCell ref="AD242:AG242"/>
    <mergeCell ref="AD243:AG243"/>
    <mergeCell ref="AD244:AG244"/>
    <mergeCell ref="AD245:AG245"/>
    <mergeCell ref="AD246:AG246"/>
    <mergeCell ref="AD247:AG247"/>
    <mergeCell ref="AD248:AG248"/>
    <mergeCell ref="AD249:AG249"/>
    <mergeCell ref="AD250:AG250"/>
    <mergeCell ref="AD251:AG251"/>
    <mergeCell ref="AD252:AG252"/>
    <mergeCell ref="AD253:AG253"/>
    <mergeCell ref="AD254:AG254"/>
    <mergeCell ref="AD255:AG255"/>
    <mergeCell ref="AD256:AG256"/>
    <mergeCell ref="AD257:AG257"/>
    <mergeCell ref="AD258:AG258"/>
    <mergeCell ref="AD259:AG259"/>
    <mergeCell ref="AD260:AG260"/>
    <mergeCell ref="AD261:AG261"/>
    <mergeCell ref="AH237:AK237"/>
    <mergeCell ref="AH238:AK238"/>
    <mergeCell ref="AH239:AK239"/>
    <mergeCell ref="AH240:AK240"/>
    <mergeCell ref="AH241:AK241"/>
    <mergeCell ref="AH242:AK242"/>
    <mergeCell ref="AH243:AK243"/>
    <mergeCell ref="AH244:AK244"/>
    <mergeCell ref="AH245:AK245"/>
    <mergeCell ref="AH246:AK246"/>
    <mergeCell ref="AH247:AK247"/>
    <mergeCell ref="AH248:AK248"/>
    <mergeCell ref="AH249:AK249"/>
    <mergeCell ref="AH250:AK250"/>
    <mergeCell ref="AH251:AK251"/>
    <mergeCell ref="AH252:AK252"/>
    <mergeCell ref="AH253:AK253"/>
    <mergeCell ref="AP257:AS257"/>
    <mergeCell ref="AP258:AS258"/>
    <mergeCell ref="AP259:AS259"/>
    <mergeCell ref="AP260:AS260"/>
    <mergeCell ref="AP261:AS261"/>
    <mergeCell ref="AP262:AS262"/>
    <mergeCell ref="AP263:AS263"/>
    <mergeCell ref="AL237:AO237"/>
    <mergeCell ref="AL238:AO238"/>
    <mergeCell ref="AL239:AO239"/>
    <mergeCell ref="AL240:AO240"/>
    <mergeCell ref="AL241:AO241"/>
    <mergeCell ref="AL242:AO242"/>
    <mergeCell ref="AL243:AO243"/>
    <mergeCell ref="AL244:AO244"/>
    <mergeCell ref="AL245:AO245"/>
    <mergeCell ref="AL246:AO246"/>
    <mergeCell ref="AL247:AO247"/>
    <mergeCell ref="AL248:AO248"/>
    <mergeCell ref="AL249:AO249"/>
    <mergeCell ref="AL250:AO250"/>
    <mergeCell ref="AL251:AO251"/>
    <mergeCell ref="AL252:AO252"/>
    <mergeCell ref="AL253:AO253"/>
    <mergeCell ref="AL254:AO254"/>
    <mergeCell ref="AL255:AO255"/>
    <mergeCell ref="AL256:AO256"/>
    <mergeCell ref="AL257:AO257"/>
    <mergeCell ref="AL258:AO258"/>
    <mergeCell ref="AL259:AO259"/>
    <mergeCell ref="AL260:AO260"/>
    <mergeCell ref="AL261:AO261"/>
    <mergeCell ref="AP237:AS237"/>
    <mergeCell ref="AP238:AS238"/>
    <mergeCell ref="AP239:AS239"/>
    <mergeCell ref="AP240:AS240"/>
    <mergeCell ref="AP241:AS241"/>
    <mergeCell ref="AP242:AS242"/>
    <mergeCell ref="AP243:AS243"/>
    <mergeCell ref="AP244:AS244"/>
    <mergeCell ref="AP245:AS245"/>
    <mergeCell ref="AP246:AS246"/>
    <mergeCell ref="AP247:AS247"/>
    <mergeCell ref="AP248:AS248"/>
    <mergeCell ref="AP249:AS249"/>
    <mergeCell ref="AP250:AS250"/>
    <mergeCell ref="AP251:AS251"/>
    <mergeCell ref="AP252:AS252"/>
    <mergeCell ref="AP253:AS253"/>
    <mergeCell ref="AX259:BA259"/>
    <mergeCell ref="AX260:BA260"/>
    <mergeCell ref="AX261:BA261"/>
    <mergeCell ref="AX262:BA262"/>
    <mergeCell ref="AX263:BA263"/>
    <mergeCell ref="AT237:AW237"/>
    <mergeCell ref="AT238:AW238"/>
    <mergeCell ref="AT239:AW239"/>
    <mergeCell ref="AT240:AW240"/>
    <mergeCell ref="AT241:AW241"/>
    <mergeCell ref="AT242:AW242"/>
    <mergeCell ref="AT243:AW243"/>
    <mergeCell ref="AT244:AW244"/>
    <mergeCell ref="AT245:AW245"/>
    <mergeCell ref="AT246:AW246"/>
    <mergeCell ref="AT247:AW247"/>
    <mergeCell ref="AT248:AW248"/>
    <mergeCell ref="AT249:AW249"/>
    <mergeCell ref="AT250:AW250"/>
    <mergeCell ref="AT251:AW251"/>
    <mergeCell ref="AT252:AW252"/>
    <mergeCell ref="AT253:AW253"/>
    <mergeCell ref="AT254:AW254"/>
    <mergeCell ref="AT255:AW255"/>
    <mergeCell ref="AT256:AW256"/>
    <mergeCell ref="AT257:AW257"/>
    <mergeCell ref="AT258:AW258"/>
    <mergeCell ref="AT259:AW259"/>
    <mergeCell ref="AT260:AW260"/>
    <mergeCell ref="AT261:AW261"/>
    <mergeCell ref="AT262:AW262"/>
    <mergeCell ref="AT263:AW263"/>
    <mergeCell ref="BB254:BE254"/>
    <mergeCell ref="BB255:BE255"/>
    <mergeCell ref="BB256:BE256"/>
    <mergeCell ref="BB257:BE257"/>
    <mergeCell ref="BB258:BE258"/>
    <mergeCell ref="BB259:BE259"/>
    <mergeCell ref="BB260:BE260"/>
    <mergeCell ref="BB261:BE261"/>
    <mergeCell ref="BB262:BE262"/>
    <mergeCell ref="BB263:BE263"/>
    <mergeCell ref="AX237:BA237"/>
    <mergeCell ref="AX238:BA238"/>
    <mergeCell ref="AX239:BA239"/>
    <mergeCell ref="AX240:BA240"/>
    <mergeCell ref="AX241:BA241"/>
    <mergeCell ref="AX242:BA242"/>
    <mergeCell ref="AX243:BA243"/>
    <mergeCell ref="AX244:BA244"/>
    <mergeCell ref="AX245:BA245"/>
    <mergeCell ref="AX246:BA246"/>
    <mergeCell ref="AX247:BA247"/>
    <mergeCell ref="AX248:BA248"/>
    <mergeCell ref="AX249:BA249"/>
    <mergeCell ref="AX250:BA250"/>
    <mergeCell ref="AX251:BA251"/>
    <mergeCell ref="AX252:BA252"/>
    <mergeCell ref="AX253:BA253"/>
    <mergeCell ref="AX254:BA254"/>
    <mergeCell ref="AX255:BA255"/>
    <mergeCell ref="AX256:BA256"/>
    <mergeCell ref="AX257:BA257"/>
    <mergeCell ref="AX258:BA258"/>
    <mergeCell ref="BB237:BE237"/>
    <mergeCell ref="BB238:BE238"/>
    <mergeCell ref="BB239:BE239"/>
    <mergeCell ref="BB240:BE240"/>
    <mergeCell ref="BB241:BE241"/>
    <mergeCell ref="BB242:BE242"/>
    <mergeCell ref="BB243:BE243"/>
    <mergeCell ref="BB244:BE244"/>
    <mergeCell ref="BB245:BE245"/>
    <mergeCell ref="BB246:BE246"/>
    <mergeCell ref="BB247:BE247"/>
    <mergeCell ref="BB248:BE248"/>
    <mergeCell ref="BB249:BE249"/>
    <mergeCell ref="BB250:BE250"/>
    <mergeCell ref="BB251:BE251"/>
    <mergeCell ref="BB252:BE252"/>
    <mergeCell ref="BB253:BE253"/>
    <mergeCell ref="AL226:AO226"/>
    <mergeCell ref="AL227:AO227"/>
    <mergeCell ref="AL228:AO228"/>
    <mergeCell ref="AL229:AO229"/>
    <mergeCell ref="AL230:AO230"/>
    <mergeCell ref="AH222:AK222"/>
    <mergeCell ref="AH223:AK223"/>
    <mergeCell ref="AH224:AK224"/>
    <mergeCell ref="AH225:AK225"/>
    <mergeCell ref="AH226:AK226"/>
    <mergeCell ref="AH227:AK227"/>
    <mergeCell ref="AH228:AK228"/>
    <mergeCell ref="AH229:AK229"/>
    <mergeCell ref="AH230:AK230"/>
    <mergeCell ref="AD222:AG222"/>
    <mergeCell ref="AD223:AG223"/>
    <mergeCell ref="AD224:AG224"/>
    <mergeCell ref="AD225:AG225"/>
    <mergeCell ref="AD226:AG226"/>
    <mergeCell ref="AD227:AG227"/>
    <mergeCell ref="AD228:AG228"/>
    <mergeCell ref="AD229:AG229"/>
    <mergeCell ref="AD230:AG230"/>
    <mergeCell ref="AX225:BA225"/>
    <mergeCell ref="AX226:BA226"/>
    <mergeCell ref="AX227:BA227"/>
    <mergeCell ref="AX228:BA228"/>
    <mergeCell ref="AX229:BA229"/>
    <mergeCell ref="AX230:BA230"/>
    <mergeCell ref="AT222:AW222"/>
    <mergeCell ref="AT223:AW223"/>
    <mergeCell ref="AT224:AW224"/>
    <mergeCell ref="AT225:AW225"/>
    <mergeCell ref="AT226:AW226"/>
    <mergeCell ref="AT227:AW227"/>
    <mergeCell ref="AT228:AW228"/>
    <mergeCell ref="AT229:AW229"/>
    <mergeCell ref="AT230:AW230"/>
    <mergeCell ref="AP222:AS222"/>
    <mergeCell ref="AP223:AS223"/>
    <mergeCell ref="AP224:AS224"/>
    <mergeCell ref="AP225:AS225"/>
    <mergeCell ref="AP226:AS226"/>
    <mergeCell ref="AP227:AS227"/>
    <mergeCell ref="AP228:AS228"/>
    <mergeCell ref="AP229:AS229"/>
    <mergeCell ref="AP230:AS230"/>
    <mergeCell ref="AD199:AG199"/>
    <mergeCell ref="AD200:AG200"/>
    <mergeCell ref="AD201:AG201"/>
    <mergeCell ref="AD202:AG202"/>
    <mergeCell ref="AD203:AG203"/>
    <mergeCell ref="AD204:AG204"/>
    <mergeCell ref="AD205:AG205"/>
    <mergeCell ref="AD206:AG206"/>
    <mergeCell ref="AD207:AG207"/>
    <mergeCell ref="AD208:AG208"/>
    <mergeCell ref="AD209:AG209"/>
    <mergeCell ref="AD210:AG210"/>
    <mergeCell ref="AD211:AG211"/>
    <mergeCell ref="AD212:AG212"/>
    <mergeCell ref="AD213:AG213"/>
    <mergeCell ref="AD214:AG214"/>
    <mergeCell ref="AD215:AG215"/>
    <mergeCell ref="AH199:AK199"/>
    <mergeCell ref="AH200:AK200"/>
    <mergeCell ref="AH201:AK201"/>
    <mergeCell ref="AH202:AK202"/>
    <mergeCell ref="AH203:AK203"/>
    <mergeCell ref="AH204:AK204"/>
    <mergeCell ref="AH205:AK205"/>
    <mergeCell ref="AH206:AK206"/>
    <mergeCell ref="AH207:AK207"/>
    <mergeCell ref="AH208:AK208"/>
    <mergeCell ref="AH209:AK209"/>
    <mergeCell ref="AH210:AK210"/>
    <mergeCell ref="AH211:AK211"/>
    <mergeCell ref="AH212:AK212"/>
    <mergeCell ref="AH213:AK213"/>
    <mergeCell ref="AH214:AK214"/>
    <mergeCell ref="AH215:AK215"/>
    <mergeCell ref="AL199:AO199"/>
    <mergeCell ref="AL200:AO200"/>
    <mergeCell ref="AL201:AO201"/>
    <mergeCell ref="AL202:AO202"/>
    <mergeCell ref="AL203:AO203"/>
    <mergeCell ref="AL204:AO204"/>
    <mergeCell ref="AL205:AO205"/>
    <mergeCell ref="AL206:AO206"/>
    <mergeCell ref="AL207:AO207"/>
    <mergeCell ref="AL208:AO208"/>
    <mergeCell ref="AL209:AO209"/>
    <mergeCell ref="AL210:AO210"/>
    <mergeCell ref="AL211:AO211"/>
    <mergeCell ref="AL212:AO212"/>
    <mergeCell ref="AL213:AO213"/>
    <mergeCell ref="AL214:AO214"/>
    <mergeCell ref="AL215:AO215"/>
    <mergeCell ref="AP199:AS199"/>
    <mergeCell ref="AP200:AS200"/>
    <mergeCell ref="AP201:AS201"/>
    <mergeCell ref="AP202:AS202"/>
    <mergeCell ref="AP203:AS203"/>
    <mergeCell ref="AP204:AS204"/>
    <mergeCell ref="AX213:BA213"/>
    <mergeCell ref="AX214:BA214"/>
    <mergeCell ref="AX215:BA215"/>
    <mergeCell ref="AT199:AW199"/>
    <mergeCell ref="AT200:AW200"/>
    <mergeCell ref="AT201:AW201"/>
    <mergeCell ref="AT202:AW202"/>
    <mergeCell ref="AT203:AW203"/>
    <mergeCell ref="AT204:AW204"/>
    <mergeCell ref="AT205:AW205"/>
    <mergeCell ref="AT206:AW206"/>
    <mergeCell ref="AT207:AW207"/>
    <mergeCell ref="AT208:AW208"/>
    <mergeCell ref="AT209:AW209"/>
    <mergeCell ref="AT210:AW210"/>
    <mergeCell ref="AT211:AW211"/>
    <mergeCell ref="AT212:AW212"/>
    <mergeCell ref="AT213:AW213"/>
    <mergeCell ref="AT214:AW214"/>
    <mergeCell ref="AT215:AW215"/>
    <mergeCell ref="AP205:AS205"/>
    <mergeCell ref="AP206:AS206"/>
    <mergeCell ref="AP207:AS207"/>
    <mergeCell ref="AP208:AS208"/>
    <mergeCell ref="AP209:AS209"/>
    <mergeCell ref="AP210:AS210"/>
    <mergeCell ref="BB199:BE199"/>
    <mergeCell ref="BB200:BE200"/>
    <mergeCell ref="BB201:BE201"/>
    <mergeCell ref="BB202:BE202"/>
    <mergeCell ref="BB203:BE203"/>
    <mergeCell ref="BB204:BE204"/>
    <mergeCell ref="BB205:BE205"/>
    <mergeCell ref="BB206:BE206"/>
    <mergeCell ref="BB207:BE207"/>
    <mergeCell ref="AX199:BA199"/>
    <mergeCell ref="AX200:BA200"/>
    <mergeCell ref="AX201:BA201"/>
    <mergeCell ref="AX202:BA202"/>
    <mergeCell ref="AX203:BA203"/>
    <mergeCell ref="AX204:BA204"/>
    <mergeCell ref="AX205:BA205"/>
    <mergeCell ref="AX206:BA206"/>
    <mergeCell ref="AX207:BA207"/>
    <mergeCell ref="AP143:AS143"/>
    <mergeCell ref="AP144:AS144"/>
    <mergeCell ref="AP145:AS145"/>
    <mergeCell ref="AP146:AS146"/>
    <mergeCell ref="AP147:AS147"/>
    <mergeCell ref="AP148:AS148"/>
    <mergeCell ref="AP149:AS149"/>
    <mergeCell ref="AP150:AS150"/>
    <mergeCell ref="AP151:AS151"/>
    <mergeCell ref="AP152:AS152"/>
    <mergeCell ref="AP153:AS153"/>
    <mergeCell ref="AT143:AW143"/>
    <mergeCell ref="AT144:AW144"/>
    <mergeCell ref="AT145:AW145"/>
    <mergeCell ref="AL146:AO146"/>
    <mergeCell ref="AL147:AO147"/>
    <mergeCell ref="AL148:AO148"/>
    <mergeCell ref="AL149:AO149"/>
    <mergeCell ref="AL150:AO150"/>
    <mergeCell ref="AL151:AO151"/>
    <mergeCell ref="AL152:AO152"/>
    <mergeCell ref="AL153:AO153"/>
    <mergeCell ref="AL143:AO143"/>
    <mergeCell ref="AL144:AO144"/>
    <mergeCell ref="AL145:AO145"/>
    <mergeCell ref="AX143:BA143"/>
    <mergeCell ref="AX144:BA144"/>
    <mergeCell ref="AX145:BA145"/>
    <mergeCell ref="AX146:BA146"/>
    <mergeCell ref="AX147:BA147"/>
    <mergeCell ref="AX148:BA148"/>
    <mergeCell ref="AX149:BA149"/>
    <mergeCell ref="AX150:BA150"/>
    <mergeCell ref="AX151:BA151"/>
    <mergeCell ref="AX152:BA152"/>
    <mergeCell ref="AX153:BA153"/>
    <mergeCell ref="BB143:BE143"/>
    <mergeCell ref="BB144:BE144"/>
    <mergeCell ref="BB145:BE145"/>
    <mergeCell ref="AT146:AW146"/>
    <mergeCell ref="AT147:AW147"/>
    <mergeCell ref="AT148:AW148"/>
    <mergeCell ref="AT149:AW149"/>
    <mergeCell ref="AT150:AW150"/>
    <mergeCell ref="AT151:AW151"/>
    <mergeCell ref="AT152:AW152"/>
    <mergeCell ref="AT153:AW153"/>
    <mergeCell ref="BB146:BE146"/>
    <mergeCell ref="BB147:BE147"/>
    <mergeCell ref="BB148:BE148"/>
    <mergeCell ref="BB149:BE149"/>
    <mergeCell ref="BB150:BE150"/>
    <mergeCell ref="BB151:BE151"/>
    <mergeCell ref="BB152:BE152"/>
    <mergeCell ref="BB153:BE153"/>
    <mergeCell ref="AH146:AK146"/>
    <mergeCell ref="AH147:AK147"/>
    <mergeCell ref="AH148:AK148"/>
    <mergeCell ref="AH149:AK149"/>
    <mergeCell ref="AH150:AK150"/>
    <mergeCell ref="AH151:AK151"/>
    <mergeCell ref="AH152:AK152"/>
    <mergeCell ref="AH153:AK153"/>
    <mergeCell ref="AD146:AG146"/>
    <mergeCell ref="AD161:AG161"/>
    <mergeCell ref="AD162:AG162"/>
    <mergeCell ref="AD163:AG163"/>
    <mergeCell ref="AD164:AG164"/>
    <mergeCell ref="AH187:AK187"/>
    <mergeCell ref="AH188:AK188"/>
    <mergeCell ref="AH189:AK189"/>
    <mergeCell ref="AH190:AK190"/>
    <mergeCell ref="AD169:AG169"/>
    <mergeCell ref="AD170:AG170"/>
    <mergeCell ref="AD171:AG171"/>
    <mergeCell ref="AD172:AG172"/>
    <mergeCell ref="AH163:AK163"/>
    <mergeCell ref="AH164:AK164"/>
    <mergeCell ref="AH165:AK165"/>
    <mergeCell ref="AH166:AK166"/>
    <mergeCell ref="AH167:AK167"/>
    <mergeCell ref="AH168:AK168"/>
    <mergeCell ref="AH169:AK169"/>
    <mergeCell ref="AH170:AK170"/>
    <mergeCell ref="AH171:AK171"/>
    <mergeCell ref="AH172:AK172"/>
    <mergeCell ref="AD179:AG179"/>
    <mergeCell ref="AD180:AG180"/>
    <mergeCell ref="AD181:AG181"/>
    <mergeCell ref="AD182:AG182"/>
    <mergeCell ref="AD183:AG183"/>
    <mergeCell ref="AD184:AG184"/>
    <mergeCell ref="AD185:AG185"/>
    <mergeCell ref="AD186:AG186"/>
    <mergeCell ref="AD187:AG187"/>
    <mergeCell ref="AD143:AG143"/>
    <mergeCell ref="AD144:AG144"/>
    <mergeCell ref="AD145:AG145"/>
    <mergeCell ref="AL179:AO179"/>
    <mergeCell ref="AL180:AO180"/>
    <mergeCell ref="AL181:AO181"/>
    <mergeCell ref="AL182:AO182"/>
    <mergeCell ref="AL183:AO183"/>
    <mergeCell ref="AL184:AO184"/>
    <mergeCell ref="AH179:AK179"/>
    <mergeCell ref="AH180:AK180"/>
    <mergeCell ref="AH181:AK181"/>
    <mergeCell ref="AH182:AK182"/>
    <mergeCell ref="AH183:AK183"/>
    <mergeCell ref="AH184:AK184"/>
    <mergeCell ref="AH185:AK185"/>
    <mergeCell ref="AH186:AK186"/>
    <mergeCell ref="AH143:AK143"/>
    <mergeCell ref="AH144:AK144"/>
    <mergeCell ref="AD165:AG165"/>
    <mergeCell ref="AD166:AG166"/>
    <mergeCell ref="AD167:AG167"/>
    <mergeCell ref="AD168:AG168"/>
    <mergeCell ref="AH145:AK145"/>
    <mergeCell ref="AD147:AG147"/>
    <mergeCell ref="AD148:AG148"/>
    <mergeCell ref="AD149:AG149"/>
    <mergeCell ref="AD150:AG150"/>
    <mergeCell ref="AD151:AG151"/>
    <mergeCell ref="AD152:AG152"/>
    <mergeCell ref="AD153:AG153"/>
    <mergeCell ref="AD160:AG160"/>
    <mergeCell ref="AX188:BA188"/>
    <mergeCell ref="AT179:AW179"/>
    <mergeCell ref="AT180:AW180"/>
    <mergeCell ref="AT181:AW181"/>
    <mergeCell ref="AT182:AW182"/>
    <mergeCell ref="AT183:AW183"/>
    <mergeCell ref="AT184:AW184"/>
    <mergeCell ref="AT185:AW185"/>
    <mergeCell ref="AT186:AW186"/>
    <mergeCell ref="AT187:AW187"/>
    <mergeCell ref="AT188:AW188"/>
    <mergeCell ref="AD188:AG188"/>
    <mergeCell ref="AP179:AS179"/>
    <mergeCell ref="AP180:AS180"/>
    <mergeCell ref="AP181:AS181"/>
    <mergeCell ref="AP182:AS182"/>
    <mergeCell ref="AL160:AO160"/>
    <mergeCell ref="AL161:AO161"/>
    <mergeCell ref="AL162:AO162"/>
    <mergeCell ref="AL163:AO163"/>
    <mergeCell ref="AL164:AO164"/>
    <mergeCell ref="AL165:AO165"/>
    <mergeCell ref="AL166:AO166"/>
    <mergeCell ref="AL167:AO167"/>
    <mergeCell ref="AP192:AS192"/>
    <mergeCell ref="AL185:AO185"/>
    <mergeCell ref="AL186:AO186"/>
    <mergeCell ref="AL187:AO187"/>
    <mergeCell ref="AL188:AO188"/>
    <mergeCell ref="AL189:AO189"/>
    <mergeCell ref="AL190:AO190"/>
    <mergeCell ref="AL191:AO191"/>
    <mergeCell ref="AL192:AO192"/>
    <mergeCell ref="AH191:AK191"/>
    <mergeCell ref="AH192:AK192"/>
    <mergeCell ref="AP188:AS188"/>
    <mergeCell ref="AP189:AS189"/>
    <mergeCell ref="AP190:AS190"/>
    <mergeCell ref="AP191:AS191"/>
    <mergeCell ref="AX172:BA172"/>
    <mergeCell ref="AP184:AS184"/>
    <mergeCell ref="AP185:AS185"/>
    <mergeCell ref="AP186:AS186"/>
    <mergeCell ref="AP187:AS187"/>
    <mergeCell ref="AL168:AO168"/>
    <mergeCell ref="AL169:AO169"/>
    <mergeCell ref="AL170:AO170"/>
    <mergeCell ref="AL171:AO171"/>
    <mergeCell ref="AL172:AO172"/>
    <mergeCell ref="AP160:AS160"/>
    <mergeCell ref="AP161:AS161"/>
    <mergeCell ref="AP162:AS162"/>
    <mergeCell ref="AX185:BA185"/>
    <mergeCell ref="AX186:BA186"/>
    <mergeCell ref="AX187:BA187"/>
    <mergeCell ref="AH161:AK161"/>
    <mergeCell ref="AH162:AK162"/>
    <mergeCell ref="AT160:AW160"/>
    <mergeCell ref="AT161:AW161"/>
    <mergeCell ref="AT162:AW162"/>
    <mergeCell ref="AT163:AW163"/>
    <mergeCell ref="AT164:AW164"/>
    <mergeCell ref="AT165:AW165"/>
    <mergeCell ref="AT166:AW166"/>
    <mergeCell ref="AT167:AW167"/>
    <mergeCell ref="AT168:AW168"/>
    <mergeCell ref="AT169:AW169"/>
    <mergeCell ref="AT170:AW170"/>
    <mergeCell ref="AT171:AW171"/>
    <mergeCell ref="AT172:AW172"/>
    <mergeCell ref="AP163:AS163"/>
    <mergeCell ref="AP164:AS164"/>
    <mergeCell ref="AP165:AS165"/>
    <mergeCell ref="AP166:AS166"/>
    <mergeCell ref="AP167:AS167"/>
    <mergeCell ref="AP168:AS168"/>
    <mergeCell ref="AP169:AS169"/>
    <mergeCell ref="AP170:AS170"/>
    <mergeCell ref="AP171:AS171"/>
    <mergeCell ref="AP172:AS172"/>
    <mergeCell ref="AH160:AK160"/>
    <mergeCell ref="AH97:AK97"/>
    <mergeCell ref="AH98:AK98"/>
    <mergeCell ref="AH99:AK99"/>
    <mergeCell ref="AH100:AK100"/>
    <mergeCell ref="AH101:AK101"/>
    <mergeCell ref="AH102:AK102"/>
    <mergeCell ref="AH103:AK103"/>
    <mergeCell ref="AH104:AK104"/>
    <mergeCell ref="AH105:AK105"/>
    <mergeCell ref="AH106:AK106"/>
    <mergeCell ref="AD97:AG97"/>
    <mergeCell ref="AD98:AG98"/>
    <mergeCell ref="AD99:AG99"/>
    <mergeCell ref="AD100:AG100"/>
    <mergeCell ref="AD101:AG101"/>
    <mergeCell ref="AD102:AG102"/>
    <mergeCell ref="AD103:AG103"/>
    <mergeCell ref="AD104:AG104"/>
    <mergeCell ref="AD105:AG105"/>
    <mergeCell ref="AD106:AG106"/>
    <mergeCell ref="AP98:AS98"/>
    <mergeCell ref="AP99:AS99"/>
    <mergeCell ref="AP100:AS100"/>
    <mergeCell ref="AP101:AS101"/>
    <mergeCell ref="AP102:AS102"/>
    <mergeCell ref="AP103:AS103"/>
    <mergeCell ref="AP104:AS104"/>
    <mergeCell ref="AD136:AG136"/>
    <mergeCell ref="BB97:BE97"/>
    <mergeCell ref="BB98:BE98"/>
    <mergeCell ref="BB99:BE99"/>
    <mergeCell ref="BB100:BE100"/>
    <mergeCell ref="BB101:BE101"/>
    <mergeCell ref="BB102:BE102"/>
    <mergeCell ref="BB103:BE103"/>
    <mergeCell ref="BB104:BE104"/>
    <mergeCell ref="BB105:BE105"/>
    <mergeCell ref="BB106:BE106"/>
    <mergeCell ref="AX97:BA97"/>
    <mergeCell ref="AX98:BA98"/>
    <mergeCell ref="AX99:BA99"/>
    <mergeCell ref="AX100:BA100"/>
    <mergeCell ref="AX101:BA101"/>
    <mergeCell ref="AX102:BA102"/>
    <mergeCell ref="AX103:BA103"/>
    <mergeCell ref="AX104:BA104"/>
    <mergeCell ref="AX105:BA105"/>
    <mergeCell ref="AL136:AO136"/>
    <mergeCell ref="AP118:AS118"/>
    <mergeCell ref="AP119:AS119"/>
    <mergeCell ref="AP120:AS120"/>
    <mergeCell ref="AP121:AS121"/>
    <mergeCell ref="AL113:AO113"/>
    <mergeCell ref="AL114:AO114"/>
    <mergeCell ref="AL115:AO115"/>
    <mergeCell ref="AL116:AO116"/>
    <mergeCell ref="AL117:AO117"/>
    <mergeCell ref="AL118:AO118"/>
    <mergeCell ref="AP105:AS105"/>
    <mergeCell ref="AP106:AS106"/>
    <mergeCell ref="AL97:AO97"/>
    <mergeCell ref="AL98:AO98"/>
    <mergeCell ref="AL99:AO99"/>
    <mergeCell ref="AL100:AO100"/>
    <mergeCell ref="AL101:AO101"/>
    <mergeCell ref="AL102:AO102"/>
    <mergeCell ref="AL103:AO103"/>
    <mergeCell ref="AL104:AO104"/>
    <mergeCell ref="AL105:AO105"/>
    <mergeCell ref="AL106:AO106"/>
    <mergeCell ref="AH134:AK134"/>
    <mergeCell ref="AH135:AK135"/>
    <mergeCell ref="AH136:AK136"/>
    <mergeCell ref="AP128:AS128"/>
    <mergeCell ref="AP129:AS129"/>
    <mergeCell ref="AP130:AS130"/>
    <mergeCell ref="AP131:AS131"/>
    <mergeCell ref="AP132:AS132"/>
    <mergeCell ref="AP133:AS133"/>
    <mergeCell ref="AP134:AS134"/>
    <mergeCell ref="AP135:AS135"/>
    <mergeCell ref="AP111:AS111"/>
    <mergeCell ref="AX106:BA106"/>
    <mergeCell ref="AT97:AW97"/>
    <mergeCell ref="AT98:AW98"/>
    <mergeCell ref="AT99:AW99"/>
    <mergeCell ref="AT100:AW100"/>
    <mergeCell ref="AT101:AW101"/>
    <mergeCell ref="AT102:AW102"/>
    <mergeCell ref="AT103:AW103"/>
    <mergeCell ref="AT104:AW104"/>
    <mergeCell ref="AT105:AW105"/>
    <mergeCell ref="AT106:AW106"/>
    <mergeCell ref="AP97:AS97"/>
    <mergeCell ref="AP136:AS136"/>
    <mergeCell ref="AL128:AO128"/>
    <mergeCell ref="AL129:AO129"/>
    <mergeCell ref="AL130:AO130"/>
    <mergeCell ref="AL131:AO131"/>
    <mergeCell ref="AL132:AO132"/>
    <mergeCell ref="AL133:AO133"/>
    <mergeCell ref="AL134:AO134"/>
    <mergeCell ref="AL135:AO135"/>
    <mergeCell ref="AL119:AO119"/>
    <mergeCell ref="AL120:AO120"/>
    <mergeCell ref="AL121:AO121"/>
    <mergeCell ref="AT126:AW126"/>
    <mergeCell ref="AX126:BA126"/>
    <mergeCell ref="AD110:AO110"/>
    <mergeCell ref="AP110:AS110"/>
    <mergeCell ref="AT110:BM110"/>
    <mergeCell ref="AD111:AG111"/>
    <mergeCell ref="AH111:AK111"/>
    <mergeCell ref="AL111:AO111"/>
    <mergeCell ref="BB136:BE136"/>
    <mergeCell ref="AX128:BA128"/>
    <mergeCell ref="AX129:BA129"/>
    <mergeCell ref="AX130:BA130"/>
    <mergeCell ref="AX131:BA131"/>
    <mergeCell ref="AX132:BA132"/>
    <mergeCell ref="AX133:BA133"/>
    <mergeCell ref="AX134:BA134"/>
    <mergeCell ref="AX135:BA135"/>
    <mergeCell ref="AX136:BA136"/>
    <mergeCell ref="AT128:AW128"/>
    <mergeCell ref="AT129:AW129"/>
    <mergeCell ref="AT130:AW130"/>
    <mergeCell ref="AT131:AW131"/>
    <mergeCell ref="AT132:AW132"/>
    <mergeCell ref="AT133:AW133"/>
    <mergeCell ref="AT134:AW134"/>
    <mergeCell ref="AT135:AW135"/>
    <mergeCell ref="AT136:AW136"/>
    <mergeCell ref="BB128:BE128"/>
    <mergeCell ref="BB129:BE129"/>
    <mergeCell ref="BB130:BE130"/>
    <mergeCell ref="BB131:BE131"/>
    <mergeCell ref="BB132:BE132"/>
    <mergeCell ref="BB133:BE133"/>
    <mergeCell ref="BB134:BE134"/>
    <mergeCell ref="BB135:BE135"/>
    <mergeCell ref="AD130:AG130"/>
    <mergeCell ref="AD131:AG131"/>
    <mergeCell ref="AD132:AG132"/>
    <mergeCell ref="AD133:AG133"/>
    <mergeCell ref="AD134:AG134"/>
    <mergeCell ref="AD135:AG135"/>
    <mergeCell ref="AH113:AK113"/>
    <mergeCell ref="AH114:AK114"/>
    <mergeCell ref="AH115:AK115"/>
    <mergeCell ref="AH116:AK116"/>
    <mergeCell ref="AH117:AK117"/>
    <mergeCell ref="AH118:AK118"/>
    <mergeCell ref="AH119:AK119"/>
    <mergeCell ref="AH120:AK120"/>
    <mergeCell ref="AH121:AK121"/>
    <mergeCell ref="AD113:AG113"/>
    <mergeCell ref="AD114:AG114"/>
    <mergeCell ref="AD115:AG115"/>
    <mergeCell ref="AD116:AG116"/>
    <mergeCell ref="AD117:AG117"/>
    <mergeCell ref="AD118:AG118"/>
    <mergeCell ref="AD119:AG119"/>
    <mergeCell ref="AD120:AG120"/>
    <mergeCell ref="AD121:AG121"/>
    <mergeCell ref="AD126:AG126"/>
    <mergeCell ref="AH126:AK126"/>
    <mergeCell ref="AH128:AK128"/>
    <mergeCell ref="AH129:AK129"/>
    <mergeCell ref="AH130:AK130"/>
    <mergeCell ref="AH131:AK131"/>
    <mergeCell ref="AH132:AK132"/>
    <mergeCell ref="AH133:AK133"/>
    <mergeCell ref="AD128:AG128"/>
    <mergeCell ref="AD129:AG129"/>
    <mergeCell ref="AL126:AO126"/>
    <mergeCell ref="AP126:AS126"/>
    <mergeCell ref="AP312:AS312"/>
    <mergeCell ref="AT312:AW312"/>
    <mergeCell ref="AX312:BA312"/>
    <mergeCell ref="BB312:BE312"/>
    <mergeCell ref="AD340:AO340"/>
    <mergeCell ref="AP340:AS340"/>
    <mergeCell ref="AT340:BM340"/>
    <mergeCell ref="AD341:AG341"/>
    <mergeCell ref="AH341:AK341"/>
    <mergeCell ref="AL341:AO341"/>
    <mergeCell ref="AP341:AS341"/>
    <mergeCell ref="AT341:AW341"/>
    <mergeCell ref="AX341:BA341"/>
    <mergeCell ref="BB341:BE341"/>
    <mergeCell ref="BF341:BM341"/>
    <mergeCell ref="AH286:AK286"/>
    <mergeCell ref="AL286:AO286"/>
    <mergeCell ref="AP286:AS286"/>
    <mergeCell ref="AT286:AW286"/>
    <mergeCell ref="AX286:BA286"/>
    <mergeCell ref="BB286:BE286"/>
    <mergeCell ref="AD310:AO310"/>
    <mergeCell ref="AP310:AS310"/>
    <mergeCell ref="AT310:BM310"/>
    <mergeCell ref="AD311:AG311"/>
    <mergeCell ref="AH311:AK311"/>
    <mergeCell ref="AL311:AO311"/>
    <mergeCell ref="AP311:AS311"/>
    <mergeCell ref="AD342:AG342"/>
    <mergeCell ref="AH342:AK342"/>
    <mergeCell ref="AL342:AO342"/>
    <mergeCell ref="AP342:AS342"/>
    <mergeCell ref="AT342:AW342"/>
    <mergeCell ref="AX342:BA342"/>
    <mergeCell ref="BB342:BE342"/>
    <mergeCell ref="BB313:BE313"/>
    <mergeCell ref="BB314:BE314"/>
    <mergeCell ref="BB315:BE315"/>
    <mergeCell ref="BB316:BE316"/>
    <mergeCell ref="BB317:BE317"/>
    <mergeCell ref="BB318:BE318"/>
    <mergeCell ref="BB319:BE319"/>
    <mergeCell ref="BB320:BE320"/>
    <mergeCell ref="BB321:BE321"/>
    <mergeCell ref="BB322:BE322"/>
    <mergeCell ref="BB323:BE323"/>
    <mergeCell ref="BB324:BE324"/>
    <mergeCell ref="BB325:BE325"/>
    <mergeCell ref="BB326:BE326"/>
    <mergeCell ref="BB327:BE327"/>
    <mergeCell ref="BB328:BE328"/>
    <mergeCell ref="BB329:BE329"/>
    <mergeCell ref="BB330:BE330"/>
    <mergeCell ref="BB331:BE331"/>
    <mergeCell ref="BB332:BE332"/>
    <mergeCell ref="BB333:BE333"/>
    <mergeCell ref="BB334:BE334"/>
    <mergeCell ref="BB335:BE335"/>
    <mergeCell ref="BB336:BE336"/>
    <mergeCell ref="AX313:BA313"/>
    <mergeCell ref="BB311:BE311"/>
    <mergeCell ref="BF311:BM311"/>
    <mergeCell ref="BB293:BE293"/>
    <mergeCell ref="BB294:BE294"/>
    <mergeCell ref="BB295:BE295"/>
    <mergeCell ref="BB296:BE296"/>
    <mergeCell ref="BB297:BE297"/>
    <mergeCell ref="BB298:BE298"/>
    <mergeCell ref="BB299:BE299"/>
    <mergeCell ref="BB300:BE300"/>
    <mergeCell ref="BB301:BE301"/>
    <mergeCell ref="BB302:BE302"/>
    <mergeCell ref="BB303:BE303"/>
    <mergeCell ref="BB304:BE304"/>
    <mergeCell ref="BB305:BE305"/>
    <mergeCell ref="BB306:BE306"/>
    <mergeCell ref="AX293:BA293"/>
    <mergeCell ref="AX294:BA294"/>
    <mergeCell ref="AX295:BA295"/>
    <mergeCell ref="AX296:BA296"/>
    <mergeCell ref="AX297:BA297"/>
    <mergeCell ref="AX298:BA298"/>
    <mergeCell ref="AX299:BA299"/>
    <mergeCell ref="AX300:BA300"/>
    <mergeCell ref="AX301:BA301"/>
    <mergeCell ref="AX302:BA302"/>
    <mergeCell ref="AX303:BA303"/>
    <mergeCell ref="AD267:AO267"/>
    <mergeCell ref="AP267:AS267"/>
    <mergeCell ref="AT267:BM267"/>
    <mergeCell ref="AD268:AG268"/>
    <mergeCell ref="AH268:AK268"/>
    <mergeCell ref="AL268:AO268"/>
    <mergeCell ref="AP268:AS268"/>
    <mergeCell ref="AT268:AW268"/>
    <mergeCell ref="AX268:BA268"/>
    <mergeCell ref="BB268:BE268"/>
    <mergeCell ref="BF268:BM268"/>
    <mergeCell ref="AD269:AG269"/>
    <mergeCell ref="AH269:AK269"/>
    <mergeCell ref="AL269:AO269"/>
    <mergeCell ref="AP269:AS269"/>
    <mergeCell ref="AT269:AW269"/>
    <mergeCell ref="AX269:BA269"/>
    <mergeCell ref="BB269:BE269"/>
    <mergeCell ref="AX221:BA221"/>
    <mergeCell ref="BB221:BE221"/>
    <mergeCell ref="AD234:AO234"/>
    <mergeCell ref="AP234:AS234"/>
    <mergeCell ref="AT234:BM234"/>
    <mergeCell ref="AD235:AG235"/>
    <mergeCell ref="AH235:AK235"/>
    <mergeCell ref="AL235:AO235"/>
    <mergeCell ref="AP235:AS235"/>
    <mergeCell ref="AT235:AW235"/>
    <mergeCell ref="AX235:BA235"/>
    <mergeCell ref="BB235:BE235"/>
    <mergeCell ref="BF235:BM235"/>
    <mergeCell ref="AD236:AG236"/>
    <mergeCell ref="AH236:AK236"/>
    <mergeCell ref="AL236:AO236"/>
    <mergeCell ref="AP236:AS236"/>
    <mergeCell ref="AT236:AW236"/>
    <mergeCell ref="AX236:BA236"/>
    <mergeCell ref="BB236:BE236"/>
    <mergeCell ref="BB222:BE222"/>
    <mergeCell ref="BB223:BE223"/>
    <mergeCell ref="BB224:BE224"/>
    <mergeCell ref="BB225:BE225"/>
    <mergeCell ref="BB226:BE226"/>
    <mergeCell ref="BB227:BE227"/>
    <mergeCell ref="BB228:BE228"/>
    <mergeCell ref="BB229:BE229"/>
    <mergeCell ref="BB230:BE230"/>
    <mergeCell ref="AX222:BA222"/>
    <mergeCell ref="AX223:BA223"/>
    <mergeCell ref="AX224:BA224"/>
    <mergeCell ref="AD219:AO219"/>
    <mergeCell ref="AP219:AS219"/>
    <mergeCell ref="AT219:BM219"/>
    <mergeCell ref="AD220:AG220"/>
    <mergeCell ref="AH220:AK220"/>
    <mergeCell ref="AL220:AO220"/>
    <mergeCell ref="AP220:AS220"/>
    <mergeCell ref="AT220:AW220"/>
    <mergeCell ref="AX220:BA220"/>
    <mergeCell ref="BB220:BE220"/>
    <mergeCell ref="BF220:BM220"/>
    <mergeCell ref="BB208:BE208"/>
    <mergeCell ref="BB209:BE209"/>
    <mergeCell ref="BB210:BE210"/>
    <mergeCell ref="BB211:BE211"/>
    <mergeCell ref="BB212:BE212"/>
    <mergeCell ref="BB213:BE213"/>
    <mergeCell ref="BB214:BE214"/>
    <mergeCell ref="BB215:BE215"/>
    <mergeCell ref="AX208:BA208"/>
    <mergeCell ref="AX209:BA209"/>
    <mergeCell ref="AX210:BA210"/>
    <mergeCell ref="AX211:BA211"/>
    <mergeCell ref="AX212:BA212"/>
    <mergeCell ref="AP211:AS211"/>
    <mergeCell ref="AP212:AS212"/>
    <mergeCell ref="AP213:AS213"/>
    <mergeCell ref="AP214:AS214"/>
    <mergeCell ref="AP215:AS215"/>
    <mergeCell ref="BB188:BE188"/>
    <mergeCell ref="BB189:BE189"/>
    <mergeCell ref="BB190:BE190"/>
    <mergeCell ref="BB191:BE191"/>
    <mergeCell ref="BB192:BE192"/>
    <mergeCell ref="AX179:BA179"/>
    <mergeCell ref="AX180:BA180"/>
    <mergeCell ref="AX181:BA181"/>
    <mergeCell ref="AX182:BA182"/>
    <mergeCell ref="AX183:BA183"/>
    <mergeCell ref="AX184:BA184"/>
    <mergeCell ref="BF197:BM197"/>
    <mergeCell ref="AD198:AG198"/>
    <mergeCell ref="AH198:AK198"/>
    <mergeCell ref="AL198:AO198"/>
    <mergeCell ref="AP198:AS198"/>
    <mergeCell ref="AT198:AW198"/>
    <mergeCell ref="AX198:BA198"/>
    <mergeCell ref="BB198:BE198"/>
    <mergeCell ref="AX189:BA189"/>
    <mergeCell ref="AX190:BA190"/>
    <mergeCell ref="AX191:BA191"/>
    <mergeCell ref="AX192:BA192"/>
    <mergeCell ref="AT189:AW189"/>
    <mergeCell ref="AT190:AW190"/>
    <mergeCell ref="AT191:AW191"/>
    <mergeCell ref="AT192:AW192"/>
    <mergeCell ref="AD189:AG189"/>
    <mergeCell ref="AD190:AG190"/>
    <mergeCell ref="AD191:AG191"/>
    <mergeCell ref="AD192:AG192"/>
    <mergeCell ref="AP183:AS183"/>
    <mergeCell ref="AP141:AS141"/>
    <mergeCell ref="AT141:AW141"/>
    <mergeCell ref="AX141:BA141"/>
    <mergeCell ref="BB141:BE141"/>
    <mergeCell ref="BF141:BM141"/>
    <mergeCell ref="AD142:AG142"/>
    <mergeCell ref="AH142:AK142"/>
    <mergeCell ref="AL142:AO142"/>
    <mergeCell ref="AP142:AS142"/>
    <mergeCell ref="AT142:AW142"/>
    <mergeCell ref="AX142:BA142"/>
    <mergeCell ref="BB142:BE142"/>
    <mergeCell ref="BB179:BE179"/>
    <mergeCell ref="BB180:BE180"/>
    <mergeCell ref="BB181:BE181"/>
    <mergeCell ref="BB182:BE182"/>
    <mergeCell ref="BB183:BE183"/>
    <mergeCell ref="BB170:BE170"/>
    <mergeCell ref="BB171:BE171"/>
    <mergeCell ref="BB172:BE172"/>
    <mergeCell ref="AX160:BA160"/>
    <mergeCell ref="AX161:BA161"/>
    <mergeCell ref="AX162:BA162"/>
    <mergeCell ref="AX163:BA163"/>
    <mergeCell ref="AX164:BA164"/>
    <mergeCell ref="AX165:BA165"/>
    <mergeCell ref="AX166:BA166"/>
    <mergeCell ref="AX167:BA167"/>
    <mergeCell ref="AX168:BA168"/>
    <mergeCell ref="AX169:BA169"/>
    <mergeCell ref="AX170:BA170"/>
    <mergeCell ref="AX171:BA171"/>
    <mergeCell ref="AT158:AW158"/>
    <mergeCell ref="AX158:BA158"/>
    <mergeCell ref="BB158:BE158"/>
    <mergeCell ref="BF158:BM158"/>
    <mergeCell ref="AD159:AG159"/>
    <mergeCell ref="AH159:AK159"/>
    <mergeCell ref="AL159:AO159"/>
    <mergeCell ref="AP159:AS159"/>
    <mergeCell ref="AT159:AW159"/>
    <mergeCell ref="AX159:BA159"/>
    <mergeCell ref="BB159:BE159"/>
    <mergeCell ref="AD176:AO176"/>
    <mergeCell ref="AP176:AS176"/>
    <mergeCell ref="AT176:BM176"/>
    <mergeCell ref="AD177:AG177"/>
    <mergeCell ref="AH177:AK177"/>
    <mergeCell ref="AL177:AO177"/>
    <mergeCell ref="AP177:AS177"/>
    <mergeCell ref="AT177:AW177"/>
    <mergeCell ref="AX177:BA177"/>
    <mergeCell ref="BB177:BE177"/>
    <mergeCell ref="BF177:BM177"/>
    <mergeCell ref="BB160:BE160"/>
    <mergeCell ref="BB161:BE161"/>
    <mergeCell ref="BB162:BE162"/>
    <mergeCell ref="BB163:BE163"/>
    <mergeCell ref="BB164:BE164"/>
    <mergeCell ref="BB165:BE165"/>
    <mergeCell ref="BB166:BE166"/>
    <mergeCell ref="BB167:BE167"/>
    <mergeCell ref="BB168:BE168"/>
    <mergeCell ref="BB169:BE169"/>
    <mergeCell ref="AD94:AO94"/>
    <mergeCell ref="AP94:AS94"/>
    <mergeCell ref="AT94:BM94"/>
    <mergeCell ref="AD95:AG95"/>
    <mergeCell ref="AH95:AK95"/>
    <mergeCell ref="AL95:AO95"/>
    <mergeCell ref="AP95:AS95"/>
    <mergeCell ref="AT95:AW95"/>
    <mergeCell ref="AX95:BA95"/>
    <mergeCell ref="BB95:BE95"/>
    <mergeCell ref="BF95:BM95"/>
    <mergeCell ref="AD96:AG96"/>
    <mergeCell ref="AH96:AK96"/>
    <mergeCell ref="AL96:AO96"/>
    <mergeCell ref="AP96:AS96"/>
    <mergeCell ref="AT96:AW96"/>
    <mergeCell ref="AX96:BA96"/>
    <mergeCell ref="BB96:BE96"/>
    <mergeCell ref="BB126:BE126"/>
    <mergeCell ref="BF126:BM126"/>
    <mergeCell ref="AD112:AG112"/>
    <mergeCell ref="AH112:AK112"/>
    <mergeCell ref="AL112:AO112"/>
    <mergeCell ref="AP112:AS112"/>
    <mergeCell ref="AT112:AW112"/>
    <mergeCell ref="AX112:BA112"/>
    <mergeCell ref="BB112:BE112"/>
    <mergeCell ref="AD127:AG127"/>
    <mergeCell ref="AH127:AK127"/>
    <mergeCell ref="AL127:AO127"/>
    <mergeCell ref="AP127:AS127"/>
    <mergeCell ref="AT127:AW127"/>
    <mergeCell ref="AX127:BA127"/>
    <mergeCell ref="BB127:BE127"/>
    <mergeCell ref="BB113:BE113"/>
    <mergeCell ref="BB114:BE114"/>
    <mergeCell ref="BB115:BE115"/>
    <mergeCell ref="AX115:BA115"/>
    <mergeCell ref="AX116:BA116"/>
    <mergeCell ref="AX117:BA117"/>
    <mergeCell ref="AX118:BA118"/>
    <mergeCell ref="AX119:BA119"/>
    <mergeCell ref="AX120:BA120"/>
    <mergeCell ref="AX121:BA121"/>
    <mergeCell ref="AP114:AS114"/>
    <mergeCell ref="AP115:AS115"/>
    <mergeCell ref="AP116:AS116"/>
    <mergeCell ref="AP117:AS117"/>
    <mergeCell ref="AT111:AW111"/>
    <mergeCell ref="AX111:BA111"/>
    <mergeCell ref="BB111:BE111"/>
    <mergeCell ref="BF111:BM111"/>
    <mergeCell ref="AP125:AS125"/>
    <mergeCell ref="AD125:AO125"/>
    <mergeCell ref="AT125:BM125"/>
    <mergeCell ref="BB116:BE116"/>
    <mergeCell ref="BB117:BE117"/>
    <mergeCell ref="BB118:BE118"/>
    <mergeCell ref="BB119:BE119"/>
    <mergeCell ref="BB120:BE120"/>
    <mergeCell ref="BB121:BE121"/>
    <mergeCell ref="AX113:BA113"/>
    <mergeCell ref="AX114:BA114"/>
    <mergeCell ref="AT113:AW113"/>
    <mergeCell ref="AT114:AW114"/>
    <mergeCell ref="AT115:AW115"/>
    <mergeCell ref="AT116:AW116"/>
    <mergeCell ref="AT117:AW117"/>
    <mergeCell ref="AT118:AW118"/>
    <mergeCell ref="AT119:AW119"/>
    <mergeCell ref="AT120:AW120"/>
    <mergeCell ref="AT121:AW121"/>
    <mergeCell ref="AP113:AS113"/>
    <mergeCell ref="AD88:AG88"/>
    <mergeCell ref="AD89:AG89"/>
    <mergeCell ref="AD90:AG90"/>
    <mergeCell ref="AH81:AK81"/>
    <mergeCell ref="AH82:AK82"/>
    <mergeCell ref="AH83:AK83"/>
    <mergeCell ref="AH84:AK84"/>
    <mergeCell ref="AH85:AK85"/>
    <mergeCell ref="AH86:AK86"/>
    <mergeCell ref="AH87:AK87"/>
    <mergeCell ref="AH88:AK88"/>
    <mergeCell ref="AH89:AK89"/>
    <mergeCell ref="AH90:AK90"/>
    <mergeCell ref="AD57:AG57"/>
    <mergeCell ref="AD58:AG58"/>
    <mergeCell ref="AD59:AG59"/>
    <mergeCell ref="AD60:AG60"/>
    <mergeCell ref="AD61:AG61"/>
    <mergeCell ref="AD62:AG62"/>
    <mergeCell ref="AD63:AG63"/>
    <mergeCell ref="AD64:AG64"/>
    <mergeCell ref="AD65:AG65"/>
    <mergeCell ref="AD66:AG66"/>
    <mergeCell ref="AD67:AG67"/>
    <mergeCell ref="AD68:AG68"/>
    <mergeCell ref="AD69:AG69"/>
    <mergeCell ref="AD70:AG70"/>
    <mergeCell ref="AD71:AG71"/>
    <mergeCell ref="AD72:AG72"/>
    <mergeCell ref="AD73:AG73"/>
    <mergeCell ref="AD74:AG74"/>
    <mergeCell ref="AD75:AG75"/>
    <mergeCell ref="AD76:AG76"/>
    <mergeCell ref="AD77:AG77"/>
    <mergeCell ref="AD78:AG78"/>
    <mergeCell ref="AL83:AO83"/>
    <mergeCell ref="AL84:AO84"/>
    <mergeCell ref="AL85:AO85"/>
    <mergeCell ref="AL86:AO86"/>
    <mergeCell ref="AD79:AG79"/>
    <mergeCell ref="AD80:AG80"/>
    <mergeCell ref="AD81:AG81"/>
    <mergeCell ref="AD82:AG82"/>
    <mergeCell ref="AD83:AG83"/>
    <mergeCell ref="AD84:AG84"/>
    <mergeCell ref="AD85:AG85"/>
    <mergeCell ref="AD86:AG86"/>
    <mergeCell ref="AL87:AO87"/>
    <mergeCell ref="AD87:AG87"/>
    <mergeCell ref="AL81:AO81"/>
    <mergeCell ref="AL82:AO82"/>
    <mergeCell ref="AL88:AO88"/>
    <mergeCell ref="AL89:AO89"/>
    <mergeCell ref="AL90:AO90"/>
    <mergeCell ref="AH57:AK57"/>
    <mergeCell ref="AH58:AK58"/>
    <mergeCell ref="AH59:AK59"/>
    <mergeCell ref="AH60:AK60"/>
    <mergeCell ref="AH61:AK61"/>
    <mergeCell ref="AH62:AK62"/>
    <mergeCell ref="AH63:AK63"/>
    <mergeCell ref="AH64:AK64"/>
    <mergeCell ref="AH65:AK65"/>
    <mergeCell ref="AH66:AK66"/>
    <mergeCell ref="AH67:AK67"/>
    <mergeCell ref="AH68:AK68"/>
    <mergeCell ref="AH69:AK69"/>
    <mergeCell ref="AH70:AK70"/>
    <mergeCell ref="AH71:AK71"/>
    <mergeCell ref="AH72:AK72"/>
    <mergeCell ref="AH73:AK73"/>
    <mergeCell ref="AH74:AK74"/>
    <mergeCell ref="AH75:AK75"/>
    <mergeCell ref="AH76:AK76"/>
    <mergeCell ref="AH77:AK77"/>
    <mergeCell ref="AH78:AK78"/>
    <mergeCell ref="AH79:AK79"/>
    <mergeCell ref="AH80:AK80"/>
    <mergeCell ref="AL64:AO64"/>
    <mergeCell ref="AL65:AO65"/>
    <mergeCell ref="AL66:AO66"/>
    <mergeCell ref="AL67:AO67"/>
    <mergeCell ref="AL68:AO68"/>
    <mergeCell ref="AL69:AO69"/>
    <mergeCell ref="AL70:AO70"/>
    <mergeCell ref="AL71:AO71"/>
    <mergeCell ref="AL72:AO72"/>
    <mergeCell ref="AL73:AO73"/>
    <mergeCell ref="AL74:AO74"/>
    <mergeCell ref="AL75:AO75"/>
    <mergeCell ref="AL76:AO76"/>
    <mergeCell ref="AL77:AO77"/>
    <mergeCell ref="AL78:AO78"/>
    <mergeCell ref="AL79:AO79"/>
    <mergeCell ref="AL80:AO80"/>
    <mergeCell ref="AP74:AS74"/>
    <mergeCell ref="AP75:AS75"/>
    <mergeCell ref="AP76:AS76"/>
    <mergeCell ref="AP77:AS77"/>
    <mergeCell ref="AP78:AS78"/>
    <mergeCell ref="AP79:AS79"/>
    <mergeCell ref="AP80:AS80"/>
    <mergeCell ref="AP87:AS87"/>
    <mergeCell ref="AP88:AS88"/>
    <mergeCell ref="AP89:AS89"/>
    <mergeCell ref="AP90:AS90"/>
    <mergeCell ref="AT76:AW76"/>
    <mergeCell ref="AT77:AW77"/>
    <mergeCell ref="AT78:AW78"/>
    <mergeCell ref="AT79:AW79"/>
    <mergeCell ref="AT80:AW80"/>
    <mergeCell ref="AT81:AW81"/>
    <mergeCell ref="AT82:AW82"/>
    <mergeCell ref="AT83:AW83"/>
    <mergeCell ref="AT84:AW84"/>
    <mergeCell ref="AT85:AW85"/>
    <mergeCell ref="AT86:AW86"/>
    <mergeCell ref="AT87:AW87"/>
    <mergeCell ref="AT88:AW88"/>
    <mergeCell ref="AT89:AW89"/>
    <mergeCell ref="AT90:AW90"/>
    <mergeCell ref="AP63:AS63"/>
    <mergeCell ref="AP64:AS64"/>
    <mergeCell ref="AP65:AS65"/>
    <mergeCell ref="AP66:AS66"/>
    <mergeCell ref="AP67:AS67"/>
    <mergeCell ref="AP68:AS68"/>
    <mergeCell ref="AP69:AS69"/>
    <mergeCell ref="AP70:AS70"/>
    <mergeCell ref="AP71:AS71"/>
    <mergeCell ref="AP72:AS72"/>
    <mergeCell ref="AP73:AS73"/>
    <mergeCell ref="AP81:AS81"/>
    <mergeCell ref="AP82:AS82"/>
    <mergeCell ref="AP83:AS83"/>
    <mergeCell ref="AP84:AS84"/>
    <mergeCell ref="AP85:AS85"/>
    <mergeCell ref="AP86:AS86"/>
    <mergeCell ref="BB80:BE80"/>
    <mergeCell ref="BB81:BE81"/>
    <mergeCell ref="BB82:BE82"/>
    <mergeCell ref="BB83:BE83"/>
    <mergeCell ref="BB84:BE84"/>
    <mergeCell ref="BB85:BE85"/>
    <mergeCell ref="BB86:BE86"/>
    <mergeCell ref="BB87:BE87"/>
    <mergeCell ref="BB88:BE88"/>
    <mergeCell ref="BB89:BE89"/>
    <mergeCell ref="BB90:BE90"/>
    <mergeCell ref="AX89:BA89"/>
    <mergeCell ref="AX90:BA90"/>
    <mergeCell ref="AT57:AW57"/>
    <mergeCell ref="AT58:AW58"/>
    <mergeCell ref="AT59:AW59"/>
    <mergeCell ref="AT60:AW60"/>
    <mergeCell ref="AT61:AW61"/>
    <mergeCell ref="AT62:AW62"/>
    <mergeCell ref="AT63:AW63"/>
    <mergeCell ref="AT64:AW64"/>
    <mergeCell ref="AT65:AW65"/>
    <mergeCell ref="AT66:AW66"/>
    <mergeCell ref="AT67:AW67"/>
    <mergeCell ref="AT68:AW68"/>
    <mergeCell ref="AT69:AW69"/>
    <mergeCell ref="AT70:AW70"/>
    <mergeCell ref="AT71:AW71"/>
    <mergeCell ref="AT72:AW72"/>
    <mergeCell ref="AT73:AW73"/>
    <mergeCell ref="AT74:AW74"/>
    <mergeCell ref="AT75:AW75"/>
    <mergeCell ref="AT55:BM55"/>
    <mergeCell ref="AP55:AS55"/>
    <mergeCell ref="AD55:AO55"/>
    <mergeCell ref="BB56:BE56"/>
    <mergeCell ref="AX56:BA56"/>
    <mergeCell ref="AT56:AW56"/>
    <mergeCell ref="AP56:AS56"/>
    <mergeCell ref="AL56:AO56"/>
    <mergeCell ref="AH56:AK56"/>
    <mergeCell ref="AD56:AG56"/>
    <mergeCell ref="BB57:BE57"/>
    <mergeCell ref="BB58:BE58"/>
    <mergeCell ref="BB59:BE59"/>
    <mergeCell ref="BB60:BE60"/>
    <mergeCell ref="BB61:BE61"/>
    <mergeCell ref="BB62:BE62"/>
    <mergeCell ref="BB63:BE63"/>
    <mergeCell ref="BF56:BM56"/>
    <mergeCell ref="BF57:BM57"/>
    <mergeCell ref="AL57:AO57"/>
    <mergeCell ref="AL58:AO58"/>
    <mergeCell ref="AL59:AO59"/>
    <mergeCell ref="AL60:AO60"/>
    <mergeCell ref="AL61:AO61"/>
    <mergeCell ref="AL62:AO62"/>
    <mergeCell ref="AL63:AO63"/>
    <mergeCell ref="AP57:AS57"/>
    <mergeCell ref="AP58:AS58"/>
    <mergeCell ref="AP59:AS59"/>
    <mergeCell ref="AP60:AS60"/>
    <mergeCell ref="AP61:AS61"/>
    <mergeCell ref="AP62:AS62"/>
    <mergeCell ref="AD157:AO157"/>
    <mergeCell ref="BB64:BE64"/>
    <mergeCell ref="BB65:BE65"/>
    <mergeCell ref="BB66:BE66"/>
    <mergeCell ref="BB67:BE67"/>
    <mergeCell ref="BB68:BE68"/>
    <mergeCell ref="BB69:BE69"/>
    <mergeCell ref="BB70:BE70"/>
    <mergeCell ref="BB71:BE71"/>
    <mergeCell ref="BB72:BE72"/>
    <mergeCell ref="BB73:BE73"/>
    <mergeCell ref="AX57:BA57"/>
    <mergeCell ref="AX58:BA58"/>
    <mergeCell ref="AX59:BA59"/>
    <mergeCell ref="AX60:BA60"/>
    <mergeCell ref="AX61:BA61"/>
    <mergeCell ref="AX62:BA62"/>
    <mergeCell ref="AX63:BA63"/>
    <mergeCell ref="AX64:BA64"/>
    <mergeCell ref="AX65:BA65"/>
    <mergeCell ref="AX66:BA66"/>
    <mergeCell ref="AX67:BA67"/>
    <mergeCell ref="AX68:BA68"/>
    <mergeCell ref="BB74:BE74"/>
    <mergeCell ref="BB75:BE75"/>
    <mergeCell ref="BB76:BE76"/>
    <mergeCell ref="BB77:BE77"/>
    <mergeCell ref="BB78:BE78"/>
    <mergeCell ref="BB79:BE79"/>
    <mergeCell ref="AX87:BA87"/>
    <mergeCell ref="AX88:BA88"/>
    <mergeCell ref="AX81:BA81"/>
    <mergeCell ref="AX82:BA82"/>
    <mergeCell ref="AX83:BA83"/>
    <mergeCell ref="AX84:BA84"/>
    <mergeCell ref="AX77:BA77"/>
    <mergeCell ref="AX78:BA78"/>
    <mergeCell ref="AX79:BA79"/>
    <mergeCell ref="AX80:BA80"/>
    <mergeCell ref="AX73:BA73"/>
    <mergeCell ref="AX74:BA74"/>
    <mergeCell ref="AX75:BA75"/>
    <mergeCell ref="AX76:BA76"/>
    <mergeCell ref="AX69:BA69"/>
    <mergeCell ref="AX70:BA70"/>
    <mergeCell ref="AX71:BA71"/>
    <mergeCell ref="AX72:BA72"/>
    <mergeCell ref="AX85:BA85"/>
    <mergeCell ref="AX86:BA86"/>
    <mergeCell ref="AD140:AO140"/>
    <mergeCell ref="AP140:AS140"/>
    <mergeCell ref="AT140:BM140"/>
    <mergeCell ref="AD141:AG141"/>
    <mergeCell ref="AH141:AK141"/>
    <mergeCell ref="AL141:AO141"/>
    <mergeCell ref="AP359:AS359"/>
    <mergeCell ref="AP360:AS360"/>
    <mergeCell ref="AP361:AS361"/>
    <mergeCell ref="AP362:AS362"/>
    <mergeCell ref="AP363:AS363"/>
    <mergeCell ref="AP364:AS364"/>
    <mergeCell ref="AP365:AS365"/>
    <mergeCell ref="AP366:AS366"/>
    <mergeCell ref="AP355:AS355"/>
    <mergeCell ref="AP356:AS356"/>
    <mergeCell ref="AP357:AS357"/>
    <mergeCell ref="AP358:AS358"/>
    <mergeCell ref="AP353:AS353"/>
    <mergeCell ref="AP354:AS354"/>
    <mergeCell ref="AL351:AO351"/>
    <mergeCell ref="AL352:AO352"/>
    <mergeCell ref="AL348:AO348"/>
    <mergeCell ref="AL349:AO349"/>
    <mergeCell ref="AL350:AO350"/>
    <mergeCell ref="AL365:AO365"/>
    <mergeCell ref="AL366:AO366"/>
    <mergeCell ref="AL262:AO262"/>
    <mergeCell ref="AL263:AO263"/>
    <mergeCell ref="AD262:AG262"/>
    <mergeCell ref="AD263:AG263"/>
    <mergeCell ref="AD221:AG221"/>
    <mergeCell ref="BB197:BE197"/>
    <mergeCell ref="AD178:AG178"/>
    <mergeCell ref="AH178:AK178"/>
    <mergeCell ref="AL178:AO178"/>
    <mergeCell ref="AP178:AS178"/>
    <mergeCell ref="AP333:AS333"/>
    <mergeCell ref="AP334:AS334"/>
    <mergeCell ref="AP335:AS335"/>
    <mergeCell ref="AP336:AS336"/>
    <mergeCell ref="AP330:AS330"/>
    <mergeCell ref="AP331:AS331"/>
    <mergeCell ref="AP332:AS332"/>
    <mergeCell ref="AL330:AO330"/>
    <mergeCell ref="AD312:AG312"/>
    <mergeCell ref="AH312:AK312"/>
    <mergeCell ref="AL312:AO312"/>
    <mergeCell ref="AP254:AS254"/>
    <mergeCell ref="AP255:AS255"/>
    <mergeCell ref="AP256:AS256"/>
    <mergeCell ref="AH254:AK254"/>
    <mergeCell ref="AH255:AK255"/>
    <mergeCell ref="AH256:AK256"/>
    <mergeCell ref="AD286:AG286"/>
    <mergeCell ref="AT178:AW178"/>
    <mergeCell ref="AX178:BA178"/>
    <mergeCell ref="BB178:BE178"/>
    <mergeCell ref="AH221:AK221"/>
    <mergeCell ref="AL221:AO221"/>
    <mergeCell ref="BB184:BE184"/>
    <mergeCell ref="BB185:BE185"/>
    <mergeCell ref="BB186:BE186"/>
    <mergeCell ref="BB187:BE187"/>
    <mergeCell ref="AP157:AS157"/>
    <mergeCell ref="AT157:BM157"/>
    <mergeCell ref="AD158:AG158"/>
    <mergeCell ref="AH158:AK158"/>
    <mergeCell ref="AL158:AO158"/>
    <mergeCell ref="AP158:AS158"/>
    <mergeCell ref="AD284:AO284"/>
    <mergeCell ref="AP284:AS284"/>
    <mergeCell ref="AT284:BM284"/>
    <mergeCell ref="AD285:AG285"/>
    <mergeCell ref="AH285:AK285"/>
    <mergeCell ref="AL285:AO285"/>
    <mergeCell ref="AP285:AS285"/>
    <mergeCell ref="AT285:AW285"/>
    <mergeCell ref="AX285:BA285"/>
    <mergeCell ref="BB285:BE285"/>
    <mergeCell ref="BF285:BM285"/>
    <mergeCell ref="AP221:AS221"/>
    <mergeCell ref="AT221:AW221"/>
    <mergeCell ref="AL222:AO222"/>
    <mergeCell ref="AL223:AO223"/>
    <mergeCell ref="AL224:AO224"/>
    <mergeCell ref="AL225:AO225"/>
    <mergeCell ref="AD196:AO196"/>
    <mergeCell ref="AP196:AS196"/>
    <mergeCell ref="AT196:BM196"/>
    <mergeCell ref="AD197:AG197"/>
    <mergeCell ref="AH197:AK197"/>
    <mergeCell ref="AL197:AO197"/>
    <mergeCell ref="AP197:AS197"/>
    <mergeCell ref="AT197:AW197"/>
    <mergeCell ref="AX197:BA197"/>
    <mergeCell ref="A338:B339"/>
    <mergeCell ref="A308:B309"/>
    <mergeCell ref="A282:B283"/>
    <mergeCell ref="A232:B233"/>
    <mergeCell ref="A265:B266"/>
    <mergeCell ref="A217:B218"/>
    <mergeCell ref="A194:B195"/>
    <mergeCell ref="A155:B156"/>
    <mergeCell ref="A138:B139"/>
    <mergeCell ref="A174:B175"/>
    <mergeCell ref="A92:B93"/>
    <mergeCell ref="A123:B124"/>
    <mergeCell ref="A108:B109"/>
    <mergeCell ref="C217:O218"/>
    <mergeCell ref="A53:B54"/>
    <mergeCell ref="A7:B8"/>
    <mergeCell ref="C7:O8"/>
    <mergeCell ref="C194:O195"/>
    <mergeCell ref="C232:O233"/>
    <mergeCell ref="C265:O266"/>
    <mergeCell ref="C53:O54"/>
    <mergeCell ref="C108:O109"/>
    <mergeCell ref="C123:O124"/>
    <mergeCell ref="C92:O93"/>
    <mergeCell ref="C155:O156"/>
    <mergeCell ref="C174:O175"/>
    <mergeCell ref="C138:O139"/>
    <mergeCell ref="C282:O283"/>
    <mergeCell ref="C308:O309"/>
    <mergeCell ref="C338:O339"/>
    <mergeCell ref="Q41:R51"/>
    <mergeCell ref="Q7:R8"/>
    <mergeCell ref="S7:T8"/>
    <mergeCell ref="Q39:R40"/>
    <mergeCell ref="T39:AG40"/>
    <mergeCell ref="AJ39:AW40"/>
    <mergeCell ref="BC3:BD3"/>
    <mergeCell ref="AU4:AV4"/>
    <mergeCell ref="BC4:BD4"/>
    <mergeCell ref="F5:G5"/>
    <mergeCell ref="AU5:AV5"/>
    <mergeCell ref="BC5:BD5"/>
    <mergeCell ref="R35:AC36"/>
    <mergeCell ref="AF35:AR36"/>
    <mergeCell ref="Z9:AJ10"/>
    <mergeCell ref="U7:AS8"/>
    <mergeCell ref="AU7:AV8"/>
    <mergeCell ref="AW7:BO8"/>
    <mergeCell ref="AV34:BE35"/>
    <mergeCell ref="BG34:BN35"/>
    <mergeCell ref="BG10:BN11"/>
    <mergeCell ref="AV10:BE11"/>
    <mergeCell ref="F3:L3"/>
    <mergeCell ref="F4:L4"/>
    <mergeCell ref="AB4:AO5"/>
    <mergeCell ref="Q4:R4"/>
    <mergeCell ref="Q5:R5"/>
    <mergeCell ref="BA39:BN40"/>
    <mergeCell ref="X3:Y3"/>
    <mergeCell ref="X4:Y4"/>
    <mergeCell ref="X5:Y5"/>
  </mergeCells>
  <phoneticPr fontId="8"/>
  <conditionalFormatting sqref="Z108:AQ109 AH113:AH122 AL113:AL122 BB58:BB90 Z91:Z107 AR91:AR107 AT58:AT90 AF91:AF107 AH58:AH90 AL58:AL107 BN58:BN90 AO91:AO107 AC91:AC107 AD58:AD90 AD122:AE124 AD232:AD233 AA217:AD218 AD138:AD139 AD174:AD175 AE173:AE175 AE216:AE218 AE231:AE233 AE264 AE281 AE307 AE337 AF123:AH124 AF232:AH233 AF217:AH218 AF138:AH139 AF174:AH175 AI122:AI124 AI173:AI175 AI216:AI218 AI231:AI233 AI264 AI281 AI307 AI337 AJ123:AL124 AJ232:AL233 AJ217:AL218 AJ138:AL139 AJ174:AL175 AM122:AM124 AM216:AM218 AM173:AM175 AM231:AM233 AM337 AM281 AM307 AM264 AN123:AP124 AN232:AP233 AN217:AP218 AN138:AP139 AN174:AP175 AQ337 AQ307 AQ281 AQ264 AQ231:AQ233 AQ216:AQ218 AQ173:AQ175 AQ122:AQ124 AR123:AT124 AR232:AT233 AR217:AT218 AV217:AW218 AR138:AT139 AR174:AT175 AU337 AU307 AU281 AU264 AU231:AU233 AU216:AU218 AU173:AU175 AU122:AU124 AV123:AX124 AZ123:BA124 AV232:AX233 AZ232:BA233 AV138:AX139 AZ138:BA139 AV174:AX175 AZ174:BA175 AY337 AY307 AY281 AY264 AY231:AY233 AY216 AY173:AY175 AY122:AY124 BC122 BC91:BC107 BC173 BC193 BC137:BC154 BC216 BC231 BC264 BC281 BC307 BC337 AD113:AD121 AE107 AI91:AI107 AM107 AQ107 AU107 AD155:BA156 AY107 AD92:BA93 AE193 AE137:AE154 AI193 AI137:AI154 AM193 AM137:AM154 AQ193 AQ137:AQ154 AU193 AU137:AU142 AD194:BA195 AY193 AY137:AY142 AU154 AY154">
    <cfRule type="cellIs" dxfId="106" priority="1551" operator="lessThan">
      <formula>0</formula>
    </cfRule>
  </conditionalFormatting>
  <conditionalFormatting sqref="BB113:BB122">
    <cfRule type="cellIs" dxfId="105" priority="1118" operator="lessThan">
      <formula>0</formula>
    </cfRule>
  </conditionalFormatting>
  <conditionalFormatting sqref="BB128:BB154">
    <cfRule type="cellIs" dxfId="104" priority="818" operator="lessThan">
      <formula>0</formula>
    </cfRule>
  </conditionalFormatting>
  <conditionalFormatting sqref="AD128:AD154 AH128:AH154">
    <cfRule type="cellIs" dxfId="103" priority="819" operator="lessThan">
      <formula>0</formula>
    </cfRule>
  </conditionalFormatting>
  <conditionalFormatting sqref="BB97:BB107">
    <cfRule type="cellIs" dxfId="102" priority="806" operator="lessThan">
      <formula>0</formula>
    </cfRule>
  </conditionalFormatting>
  <conditionalFormatting sqref="AD97:AD107 AH97:AH107">
    <cfRule type="cellIs" dxfId="101" priority="807" operator="lessThan">
      <formula>0</formula>
    </cfRule>
  </conditionalFormatting>
  <conditionalFormatting sqref="AD160:AD173 AH160:AH173">
    <cfRule type="cellIs" dxfId="100" priority="783" operator="lessThan">
      <formula>0</formula>
    </cfRule>
  </conditionalFormatting>
  <conditionalFormatting sqref="BB160:BB173">
    <cfRule type="cellIs" dxfId="99" priority="782" operator="lessThan">
      <formula>0</formula>
    </cfRule>
  </conditionalFormatting>
  <conditionalFormatting sqref="AD179:AD193 AH179:AH193">
    <cfRule type="cellIs" dxfId="98" priority="779" operator="lessThan">
      <formula>0</formula>
    </cfRule>
  </conditionalFormatting>
  <conditionalFormatting sqref="BB179:BB193">
    <cfRule type="cellIs" dxfId="97" priority="778" operator="lessThan">
      <formula>0</formula>
    </cfRule>
  </conditionalFormatting>
  <conditionalFormatting sqref="AD143:AD154 AH143:AH154">
    <cfRule type="cellIs" dxfId="96" priority="775" operator="lessThan">
      <formula>0</formula>
    </cfRule>
  </conditionalFormatting>
  <conditionalFormatting sqref="BB143:BB154">
    <cfRule type="cellIs" dxfId="95" priority="774" operator="lessThan">
      <formula>0</formula>
    </cfRule>
  </conditionalFormatting>
  <conditionalFormatting sqref="AD199:AD216 AH199:AH216">
    <cfRule type="cellIs" dxfId="94" priority="771" operator="lessThan">
      <formula>0</formula>
    </cfRule>
  </conditionalFormatting>
  <conditionalFormatting sqref="BB199:BB216">
    <cfRule type="cellIs" dxfId="93" priority="770" operator="lessThan">
      <formula>0</formula>
    </cfRule>
  </conditionalFormatting>
  <conditionalFormatting sqref="AD222:AD231 AH222:AH231">
    <cfRule type="cellIs" dxfId="92" priority="767" operator="lessThan">
      <formula>0</formula>
    </cfRule>
  </conditionalFormatting>
  <conditionalFormatting sqref="BB222:BB231">
    <cfRule type="cellIs" dxfId="91" priority="766" operator="lessThan">
      <formula>0</formula>
    </cfRule>
  </conditionalFormatting>
  <conditionalFormatting sqref="AD237:AD264 AH237:AH264">
    <cfRule type="cellIs" dxfId="90" priority="763" operator="lessThan">
      <formula>0</formula>
    </cfRule>
  </conditionalFormatting>
  <conditionalFormatting sqref="BB237:BB264">
    <cfRule type="cellIs" dxfId="89" priority="762" operator="lessThan">
      <formula>0</formula>
    </cfRule>
  </conditionalFormatting>
  <conditionalFormatting sqref="AD270:AD281 AH270:AH281">
    <cfRule type="cellIs" dxfId="88" priority="759" operator="lessThan">
      <formula>0</formula>
    </cfRule>
  </conditionalFormatting>
  <conditionalFormatting sqref="BB270:BB281">
    <cfRule type="cellIs" dxfId="87" priority="758" operator="lessThan">
      <formula>0</formula>
    </cfRule>
  </conditionalFormatting>
  <conditionalFormatting sqref="AD287:AD307 AH287:AH307">
    <cfRule type="cellIs" dxfId="86" priority="755" operator="lessThan">
      <formula>0</formula>
    </cfRule>
  </conditionalFormatting>
  <conditionalFormatting sqref="BB287:BB307">
    <cfRule type="cellIs" dxfId="85" priority="754" operator="lessThan">
      <formula>0</formula>
    </cfRule>
  </conditionalFormatting>
  <conditionalFormatting sqref="AD313:AD337 AH313:AH337">
    <cfRule type="cellIs" dxfId="84" priority="751" operator="lessThan">
      <formula>0</formula>
    </cfRule>
  </conditionalFormatting>
  <conditionalFormatting sqref="BB313:BB337">
    <cfRule type="cellIs" dxfId="83" priority="750" operator="lessThan">
      <formula>0</formula>
    </cfRule>
  </conditionalFormatting>
  <conditionalFormatting sqref="AD343:AD366 AH343:AH366">
    <cfRule type="cellIs" dxfId="82" priority="747" operator="lessThan">
      <formula>0</formula>
    </cfRule>
  </conditionalFormatting>
  <conditionalFormatting sqref="BB343:BB366">
    <cfRule type="cellIs" dxfId="81" priority="746" operator="lessThan">
      <formula>0</formula>
    </cfRule>
  </conditionalFormatting>
  <conditionalFormatting sqref="AL199:AL216">
    <cfRule type="cellIs" dxfId="80" priority="723" operator="lessThan">
      <formula>0</formula>
    </cfRule>
  </conditionalFormatting>
  <conditionalFormatting sqref="AL160:AL173">
    <cfRule type="cellIs" dxfId="79" priority="726" operator="lessThan">
      <formula>0</formula>
    </cfRule>
  </conditionalFormatting>
  <conditionalFormatting sqref="AL222:AL231">
    <cfRule type="cellIs" dxfId="78" priority="722" operator="lessThan">
      <formula>0</formula>
    </cfRule>
  </conditionalFormatting>
  <conditionalFormatting sqref="AL179:AL193">
    <cfRule type="cellIs" dxfId="77" priority="725" operator="lessThan">
      <formula>0</formula>
    </cfRule>
  </conditionalFormatting>
  <conditionalFormatting sqref="AL313:AL337">
    <cfRule type="cellIs" dxfId="76" priority="718" operator="lessThan">
      <formula>0</formula>
    </cfRule>
  </conditionalFormatting>
  <conditionalFormatting sqref="AL143:AL154">
    <cfRule type="cellIs" dxfId="75" priority="724" operator="lessThan">
      <formula>0</formula>
    </cfRule>
  </conditionalFormatting>
  <conditionalFormatting sqref="AL343:AL366">
    <cfRule type="cellIs" dxfId="74" priority="717" operator="lessThan">
      <formula>0</formula>
    </cfRule>
  </conditionalFormatting>
  <conditionalFormatting sqref="AL97:AL107">
    <cfRule type="cellIs" dxfId="73" priority="727" operator="lessThan">
      <formula>0</formula>
    </cfRule>
  </conditionalFormatting>
  <conditionalFormatting sqref="AL270:AL281">
    <cfRule type="cellIs" dxfId="72" priority="720" operator="lessThan">
      <formula>0</formula>
    </cfRule>
  </conditionalFormatting>
  <conditionalFormatting sqref="AL287:AL307">
    <cfRule type="cellIs" dxfId="71" priority="719" operator="lessThan">
      <formula>0</formula>
    </cfRule>
  </conditionalFormatting>
  <conditionalFormatting sqref="AL237:AL264">
    <cfRule type="cellIs" dxfId="70" priority="721" operator="lessThan">
      <formula>0</formula>
    </cfRule>
  </conditionalFormatting>
  <conditionalFormatting sqref="AL128:AL154">
    <cfRule type="cellIs" dxfId="69" priority="716" operator="lessThan">
      <formula>0</formula>
    </cfRule>
  </conditionalFormatting>
  <conditionalFormatting sqref="AP343:AP366">
    <cfRule type="cellIs" dxfId="68" priority="78" operator="lessThan">
      <formula>0</formula>
    </cfRule>
  </conditionalFormatting>
  <conditionalFormatting sqref="AX343:AX366">
    <cfRule type="cellIs" dxfId="67" priority="77" operator="lessThan">
      <formula>0</formula>
    </cfRule>
  </conditionalFormatting>
  <conditionalFormatting sqref="AP313:AP337">
    <cfRule type="cellIs" dxfId="66" priority="75" operator="lessThan">
      <formula>0</formula>
    </cfRule>
  </conditionalFormatting>
  <conditionalFormatting sqref="AT337">
    <cfRule type="cellIs" dxfId="65" priority="74" operator="lessThan">
      <formula>0</formula>
    </cfRule>
  </conditionalFormatting>
  <conditionalFormatting sqref="AX313:AX337">
    <cfRule type="cellIs" dxfId="64" priority="73" operator="lessThan">
      <formula>0</formula>
    </cfRule>
  </conditionalFormatting>
  <conditionalFormatting sqref="AP287:AP307">
    <cfRule type="cellIs" dxfId="63" priority="72" operator="lessThan">
      <formula>0</formula>
    </cfRule>
  </conditionalFormatting>
  <conditionalFormatting sqref="AT307">
    <cfRule type="cellIs" dxfId="62" priority="71" operator="lessThan">
      <formula>0</formula>
    </cfRule>
  </conditionalFormatting>
  <conditionalFormatting sqref="AX287:AX307">
    <cfRule type="cellIs" dxfId="61" priority="70" operator="lessThan">
      <formula>0</formula>
    </cfRule>
  </conditionalFormatting>
  <conditionalFormatting sqref="AT281">
    <cfRule type="cellIs" dxfId="60" priority="68" operator="lessThan">
      <formula>0</formula>
    </cfRule>
  </conditionalFormatting>
  <conditionalFormatting sqref="AP270:AP281">
    <cfRule type="cellIs" dxfId="59" priority="69" operator="lessThan">
      <formula>0</formula>
    </cfRule>
  </conditionalFormatting>
  <conditionalFormatting sqref="AX270:AX281">
    <cfRule type="cellIs" dxfId="58" priority="67" operator="lessThan">
      <formula>0</formula>
    </cfRule>
  </conditionalFormatting>
  <conditionalFormatting sqref="AT264">
    <cfRule type="cellIs" dxfId="57" priority="65" operator="lessThan">
      <formula>0</formula>
    </cfRule>
  </conditionalFormatting>
  <conditionalFormatting sqref="AX237:AX264">
    <cfRule type="cellIs" dxfId="56" priority="64" operator="lessThan">
      <formula>0</formula>
    </cfRule>
  </conditionalFormatting>
  <conditionalFormatting sqref="AP237:AP264">
    <cfRule type="cellIs" dxfId="55" priority="66" operator="lessThan">
      <formula>0</formula>
    </cfRule>
  </conditionalFormatting>
  <conditionalFormatting sqref="AX222:AX231">
    <cfRule type="cellIs" dxfId="54" priority="60" operator="lessThan">
      <formula>0</formula>
    </cfRule>
  </conditionalFormatting>
  <conditionalFormatting sqref="AP223:AP231">
    <cfRule type="cellIs" dxfId="53" priority="63" operator="lessThan">
      <formula>0</formula>
    </cfRule>
  </conditionalFormatting>
  <conditionalFormatting sqref="AP222">
    <cfRule type="cellIs" dxfId="52" priority="62" operator="lessThan">
      <formula>0</formula>
    </cfRule>
  </conditionalFormatting>
  <conditionalFormatting sqref="AT231">
    <cfRule type="cellIs" dxfId="51" priority="61" operator="lessThan">
      <formula>0</formula>
    </cfRule>
  </conditionalFormatting>
  <conditionalFormatting sqref="AP199:AP216">
    <cfRule type="cellIs" dxfId="50" priority="59" operator="lessThan">
      <formula>0</formula>
    </cfRule>
  </conditionalFormatting>
  <conditionalFormatting sqref="AX199:AX216">
    <cfRule type="cellIs" dxfId="49" priority="57" operator="lessThan">
      <formula>0</formula>
    </cfRule>
  </conditionalFormatting>
  <conditionalFormatting sqref="AT216">
    <cfRule type="cellIs" dxfId="48" priority="58" operator="lessThan">
      <formula>0</formula>
    </cfRule>
  </conditionalFormatting>
  <conditionalFormatting sqref="AX154">
    <cfRule type="cellIs" dxfId="47" priority="54" operator="lessThan">
      <formula>0</formula>
    </cfRule>
  </conditionalFormatting>
  <conditionalFormatting sqref="AP143:AP154">
    <cfRule type="cellIs" dxfId="46" priority="56" operator="lessThan">
      <formula>0</formula>
    </cfRule>
  </conditionalFormatting>
  <conditionalFormatting sqref="AT154">
    <cfRule type="cellIs" dxfId="45" priority="55" operator="lessThan">
      <formula>0</formula>
    </cfRule>
  </conditionalFormatting>
  <conditionalFormatting sqref="AP181:AP193">
    <cfRule type="cellIs" dxfId="44" priority="53" operator="lessThan">
      <formula>0</formula>
    </cfRule>
  </conditionalFormatting>
  <conditionalFormatting sqref="AX179:AX193">
    <cfRule type="cellIs" dxfId="43" priority="49" operator="lessThan">
      <formula>0</formula>
    </cfRule>
  </conditionalFormatting>
  <conditionalFormatting sqref="AT193">
    <cfRule type="cellIs" dxfId="42" priority="52" operator="lessThan">
      <formula>0</formula>
    </cfRule>
  </conditionalFormatting>
  <conditionalFormatting sqref="AP179">
    <cfRule type="cellIs" dxfId="41" priority="51" operator="lessThan">
      <formula>0</formula>
    </cfRule>
  </conditionalFormatting>
  <conditionalFormatting sqref="AP180">
    <cfRule type="cellIs" dxfId="40" priority="50" operator="lessThan">
      <formula>0</formula>
    </cfRule>
  </conditionalFormatting>
  <conditionalFormatting sqref="AX173">
    <cfRule type="cellIs" dxfId="39" priority="46" operator="lessThan">
      <formula>0</formula>
    </cfRule>
  </conditionalFormatting>
  <conditionalFormatting sqref="AP160:AP173">
    <cfRule type="cellIs" dxfId="38" priority="48" operator="lessThan">
      <formula>0</formula>
    </cfRule>
  </conditionalFormatting>
  <conditionalFormatting sqref="AT173">
    <cfRule type="cellIs" dxfId="37" priority="47" operator="lessThan">
      <formula>0</formula>
    </cfRule>
  </conditionalFormatting>
  <conditionalFormatting sqref="AX97:AX107">
    <cfRule type="cellIs" dxfId="36" priority="43" operator="lessThan">
      <formula>0</formula>
    </cfRule>
  </conditionalFormatting>
  <conditionalFormatting sqref="AP97:AP107">
    <cfRule type="cellIs" dxfId="35" priority="45" operator="lessThan">
      <formula>0</formula>
    </cfRule>
  </conditionalFormatting>
  <conditionalFormatting sqref="AT107">
    <cfRule type="cellIs" dxfId="34" priority="44" operator="lessThan">
      <formula>0</formula>
    </cfRule>
  </conditionalFormatting>
  <conditionalFormatting sqref="AX137:AX142 AX154">
    <cfRule type="cellIs" dxfId="33" priority="40" operator="lessThan">
      <formula>0</formula>
    </cfRule>
  </conditionalFormatting>
  <conditionalFormatting sqref="AP128:AP154">
    <cfRule type="cellIs" dxfId="32" priority="42" operator="lessThan">
      <formula>0</formula>
    </cfRule>
  </conditionalFormatting>
  <conditionalFormatting sqref="AT137:AT142 AT154">
    <cfRule type="cellIs" dxfId="31" priority="41" operator="lessThan">
      <formula>0</formula>
    </cfRule>
  </conditionalFormatting>
  <conditionalFormatting sqref="AT122">
    <cfRule type="cellIs" dxfId="30" priority="39" operator="lessThan">
      <formula>0</formula>
    </cfRule>
  </conditionalFormatting>
  <conditionalFormatting sqref="AP113:AP122">
    <cfRule type="cellIs" dxfId="29" priority="38" operator="lessThan">
      <formula>0</formula>
    </cfRule>
  </conditionalFormatting>
  <conditionalFormatting sqref="AX122">
    <cfRule type="cellIs" dxfId="28" priority="37" operator="lessThan">
      <formula>0</formula>
    </cfRule>
  </conditionalFormatting>
  <conditionalFormatting sqref="AP58:AP63">
    <cfRule type="cellIs" dxfId="27" priority="32" operator="lessThan">
      <formula>0</formula>
    </cfRule>
  </conditionalFormatting>
  <conditionalFormatting sqref="AP64:AP90">
    <cfRule type="cellIs" dxfId="26" priority="31" operator="lessThan">
      <formula>0</formula>
    </cfRule>
  </conditionalFormatting>
  <conditionalFormatting sqref="AX58:AX90">
    <cfRule type="cellIs" dxfId="25" priority="30" operator="lessThan">
      <formula>0</formula>
    </cfRule>
  </conditionalFormatting>
  <conditionalFormatting sqref="AV97:AV106">
    <cfRule type="cellIs" dxfId="24" priority="29" operator="lessThan">
      <formula>0</formula>
    </cfRule>
  </conditionalFormatting>
  <conditionalFormatting sqref="AT97:AT106">
    <cfRule type="cellIs" dxfId="23" priority="28" operator="lessThan">
      <formula>0</formula>
    </cfRule>
  </conditionalFormatting>
  <conditionalFormatting sqref="AT128:AT136">
    <cfRule type="cellIs" dxfId="22" priority="25" operator="lessThan">
      <formula>0</formula>
    </cfRule>
  </conditionalFormatting>
  <conditionalFormatting sqref="AX128:AX136">
    <cfRule type="cellIs" dxfId="21" priority="24" operator="lessThan">
      <formula>0</formula>
    </cfRule>
  </conditionalFormatting>
  <conditionalFormatting sqref="AU143:AU153">
    <cfRule type="cellIs" dxfId="20" priority="23" operator="lessThan">
      <formula>0</formula>
    </cfRule>
  </conditionalFormatting>
  <conditionalFormatting sqref="AT143:AT153">
    <cfRule type="cellIs" dxfId="19" priority="22" operator="lessThan">
      <formula>0</formula>
    </cfRule>
  </conditionalFormatting>
  <conditionalFormatting sqref="AT143:AT153">
    <cfRule type="cellIs" dxfId="18" priority="21" operator="lessThan">
      <formula>0</formula>
    </cfRule>
  </conditionalFormatting>
  <conditionalFormatting sqref="AT181:AT192">
    <cfRule type="cellIs" dxfId="17" priority="18" operator="lessThan">
      <formula>0</formula>
    </cfRule>
  </conditionalFormatting>
  <conditionalFormatting sqref="AT179">
    <cfRule type="cellIs" dxfId="16" priority="17" operator="lessThan">
      <formula>0</formula>
    </cfRule>
  </conditionalFormatting>
  <conditionalFormatting sqref="AT180">
    <cfRule type="cellIs" dxfId="15" priority="16" operator="lessThan">
      <formula>0</formula>
    </cfRule>
  </conditionalFormatting>
  <conditionalFormatting sqref="AT199:AT215">
    <cfRule type="cellIs" dxfId="14" priority="15" operator="lessThan">
      <formula>0</formula>
    </cfRule>
  </conditionalFormatting>
  <conditionalFormatting sqref="AT223:AT230">
    <cfRule type="cellIs" dxfId="13" priority="14" operator="lessThan">
      <formula>0</formula>
    </cfRule>
  </conditionalFormatting>
  <conditionalFormatting sqref="AT222">
    <cfRule type="cellIs" dxfId="12" priority="13" operator="lessThan">
      <formula>0</formula>
    </cfRule>
  </conditionalFormatting>
  <conditionalFormatting sqref="AT237:AT263">
    <cfRule type="cellIs" dxfId="11" priority="12" operator="lessThan">
      <formula>0</formula>
    </cfRule>
  </conditionalFormatting>
  <conditionalFormatting sqref="AT270:AT280">
    <cfRule type="cellIs" dxfId="10" priority="11" operator="lessThan">
      <formula>0</formula>
    </cfRule>
  </conditionalFormatting>
  <conditionalFormatting sqref="AT287:AT306">
    <cfRule type="cellIs" dxfId="9" priority="10" operator="lessThan">
      <formula>0</formula>
    </cfRule>
  </conditionalFormatting>
  <conditionalFormatting sqref="AT313:AT336">
    <cfRule type="cellIs" dxfId="8" priority="9" operator="lessThan">
      <formula>0</formula>
    </cfRule>
  </conditionalFormatting>
  <conditionalFormatting sqref="AT343:AT366">
    <cfRule type="cellIs" dxfId="7" priority="8" operator="lessThan">
      <formula>0</formula>
    </cfRule>
  </conditionalFormatting>
  <conditionalFormatting sqref="AY143:AY153">
    <cfRule type="cellIs" dxfId="6" priority="7" operator="lessThan">
      <formula>0</formula>
    </cfRule>
  </conditionalFormatting>
  <conditionalFormatting sqref="AX143:AX153">
    <cfRule type="cellIs" dxfId="5" priority="6" operator="lessThan">
      <formula>0</formula>
    </cfRule>
  </conditionalFormatting>
  <conditionalFormatting sqref="AX143:AX153">
    <cfRule type="cellIs" dxfId="4" priority="5" operator="lessThan">
      <formula>0</formula>
    </cfRule>
  </conditionalFormatting>
  <conditionalFormatting sqref="AT113:AT121">
    <cfRule type="cellIs" dxfId="3" priority="4" operator="lessThan">
      <formula>0</formula>
    </cfRule>
  </conditionalFormatting>
  <conditionalFormatting sqref="AX113:AX121">
    <cfRule type="cellIs" dxfId="2" priority="3" operator="lessThan">
      <formula>0</formula>
    </cfRule>
  </conditionalFormatting>
  <conditionalFormatting sqref="AT160:AT172">
    <cfRule type="cellIs" dxfId="1" priority="2" operator="lessThan">
      <formula>0</formula>
    </cfRule>
  </conditionalFormatting>
  <conditionalFormatting sqref="AX160:AX172">
    <cfRule type="cellIs" dxfId="0" priority="1" operator="lessThan">
      <formula>0</formula>
    </cfRule>
  </conditionalFormatting>
  <pageMargins left="0.7" right="0.7" top="0.75" bottom="0.75" header="0.3" footer="0.3"/>
  <pageSetup paperSize="8" scale="75" fitToHeight="0" orientation="landscape" r:id="rId1"/>
  <rowBreaks count="7" manualBreakCount="7">
    <brk id="52" max="63" man="1"/>
    <brk id="91" max="66" man="1"/>
    <brk id="137" max="66" man="1"/>
    <brk id="193" max="66" man="1"/>
    <brk id="231" max="63" man="1"/>
    <brk id="281" max="63" man="1"/>
    <brk id="307"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7F3B-85ED-411B-838A-80DF3F9BE210}">
  <sheetPr codeName="Sheet2">
    <tabColor theme="4" tint="0.79998168889431442"/>
  </sheetPr>
  <dimension ref="A1:AD304"/>
  <sheetViews>
    <sheetView zoomScale="85" zoomScaleNormal="85" workbookViewId="0">
      <pane xSplit="2" ySplit="4" topLeftCell="C5" activePane="bottomRight" state="frozen"/>
      <selection activeCell="A42" sqref="A42"/>
      <selection pane="topRight" activeCell="A42" sqref="A42"/>
      <selection pane="bottomLeft" activeCell="A42" sqref="A42"/>
      <selection pane="bottomRight" activeCell="C1" sqref="C1"/>
    </sheetView>
  </sheetViews>
  <sheetFormatPr defaultColWidth="8.625" defaultRowHeight="12" customHeight="1"/>
  <cols>
    <col min="1" max="1" width="11" style="24" bestFit="1" customWidth="1"/>
    <col min="2" max="2" width="8.75" style="24" customWidth="1"/>
    <col min="3" max="9" width="8.625" style="24"/>
    <col min="10" max="10" width="9.125" style="24" bestFit="1" customWidth="1"/>
    <col min="11" max="11" width="10.125" style="24" bestFit="1" customWidth="1"/>
    <col min="12" max="29" width="8.625" style="24"/>
    <col min="30" max="30" width="8.625" style="77"/>
    <col min="31" max="16384" width="8.625" style="24"/>
  </cols>
  <sheetData>
    <row r="1" spans="1:30" ht="18.75">
      <c r="A1" s="72" t="s">
        <v>205</v>
      </c>
      <c r="B1" s="73" t="s">
        <v>136</v>
      </c>
      <c r="C1" s="83">
        <f>AVERAGE(C5:C10000)</f>
        <v>3.5384615384615383</v>
      </c>
      <c r="D1" s="83">
        <f t="shared" ref="D1:AC1" si="0">AVERAGE(D5:D10000)</f>
        <v>3.6153846153846154</v>
      </c>
      <c r="E1" s="83">
        <f t="shared" si="0"/>
        <v>2.3076923076923075</v>
      </c>
      <c r="F1" s="83">
        <f t="shared" si="0"/>
        <v>3.5384615384615383</v>
      </c>
      <c r="G1" s="83">
        <f t="shared" si="0"/>
        <v>3.7692307692307692</v>
      </c>
      <c r="H1" s="83">
        <f t="shared" si="0"/>
        <v>3.2307692307692308</v>
      </c>
      <c r="I1" s="83">
        <f t="shared" si="0"/>
        <v>3.3461538461538463</v>
      </c>
      <c r="J1" s="83">
        <f t="shared" si="0"/>
        <v>3.6153846153846154</v>
      </c>
      <c r="K1" s="83">
        <f t="shared" si="0"/>
        <v>3.3846153846153846</v>
      </c>
      <c r="L1" s="83">
        <f t="shared" si="0"/>
        <v>3.2307692307692308</v>
      </c>
      <c r="M1" s="83">
        <f t="shared" si="0"/>
        <v>3.5384615384615383</v>
      </c>
      <c r="N1" s="83">
        <f t="shared" si="0"/>
        <v>3.6923076923076925</v>
      </c>
      <c r="O1" s="83">
        <f t="shared" si="0"/>
        <v>3.4230769230769229</v>
      </c>
      <c r="P1" s="83">
        <f t="shared" si="0"/>
        <v>3.1538461538461537</v>
      </c>
      <c r="Q1" s="83">
        <f t="shared" si="0"/>
        <v>3.3846153846153846</v>
      </c>
      <c r="R1" s="83">
        <f t="shared" si="0"/>
        <v>3.5384615384615383</v>
      </c>
      <c r="S1" s="83">
        <f t="shared" si="0"/>
        <v>3.4230769230769229</v>
      </c>
      <c r="T1" s="83">
        <f t="shared" si="0"/>
        <v>3.5384615384615383</v>
      </c>
      <c r="U1" s="83">
        <f t="shared" si="0"/>
        <v>3.3076923076923075</v>
      </c>
      <c r="V1" s="83">
        <f t="shared" si="0"/>
        <v>3.6538461538461537</v>
      </c>
      <c r="W1" s="83">
        <f t="shared" si="0"/>
        <v>3.1153846153846154</v>
      </c>
      <c r="X1" s="83">
        <f t="shared" si="0"/>
        <v>3.3461538461538463</v>
      </c>
      <c r="Y1" s="83">
        <f t="shared" si="0"/>
        <v>3.5769230769230771</v>
      </c>
      <c r="Z1" s="83">
        <f t="shared" si="0"/>
        <v>3.1153846153846154</v>
      </c>
      <c r="AA1" s="83">
        <f t="shared" si="0"/>
        <v>3.5</v>
      </c>
      <c r="AB1" s="83">
        <f t="shared" si="0"/>
        <v>3.1153846153846154</v>
      </c>
      <c r="AC1" s="83">
        <f t="shared" si="0"/>
        <v>3.3461538461538463</v>
      </c>
    </row>
    <row r="2" spans="1:30" ht="18.75">
      <c r="A2" s="73"/>
      <c r="B2" s="73" t="s">
        <v>227</v>
      </c>
      <c r="C2" s="74">
        <f>(COUNTIF(C5:C10000,3)+COUNTIF(C5:C10000,4))/COUNTA(C5:C10000)</f>
        <v>1</v>
      </c>
      <c r="D2" s="74">
        <f t="shared" ref="D2:AC2" si="1">(COUNTIF(D5:D10000,3)+COUNTIF(D5:D10000,4))/COUNTA(D5:D10000)</f>
        <v>1</v>
      </c>
      <c r="E2" s="74">
        <f t="shared" si="1"/>
        <v>0.46153846153846156</v>
      </c>
      <c r="F2" s="74">
        <f t="shared" si="1"/>
        <v>0.84615384615384615</v>
      </c>
      <c r="G2" s="74">
        <f t="shared" si="1"/>
        <v>1</v>
      </c>
      <c r="H2" s="74">
        <f t="shared" si="1"/>
        <v>0.80769230769230771</v>
      </c>
      <c r="I2" s="74">
        <f t="shared" si="1"/>
        <v>0.92307692307692313</v>
      </c>
      <c r="J2" s="74">
        <f t="shared" si="1"/>
        <v>0.92307692307692313</v>
      </c>
      <c r="K2" s="74">
        <f t="shared" si="1"/>
        <v>0.92307692307692313</v>
      </c>
      <c r="L2" s="74">
        <f t="shared" si="1"/>
        <v>0.76923076923076927</v>
      </c>
      <c r="M2" s="74">
        <f t="shared" si="1"/>
        <v>0.92307692307692313</v>
      </c>
      <c r="N2" s="74">
        <f t="shared" si="1"/>
        <v>1</v>
      </c>
      <c r="O2" s="74">
        <f t="shared" si="1"/>
        <v>0.92307692307692313</v>
      </c>
      <c r="P2" s="74">
        <f t="shared" si="1"/>
        <v>0.84615384615384615</v>
      </c>
      <c r="Q2" s="74">
        <f t="shared" si="1"/>
        <v>0.92307692307692313</v>
      </c>
      <c r="R2" s="74">
        <f t="shared" si="1"/>
        <v>1</v>
      </c>
      <c r="S2" s="74">
        <f t="shared" si="1"/>
        <v>0.92307692307692313</v>
      </c>
      <c r="T2" s="74">
        <f t="shared" si="1"/>
        <v>0.92307692307692313</v>
      </c>
      <c r="U2" s="74">
        <f t="shared" si="1"/>
        <v>0.73076923076923073</v>
      </c>
      <c r="V2" s="74">
        <f t="shared" si="1"/>
        <v>0.92307692307692313</v>
      </c>
      <c r="W2" s="74">
        <f t="shared" si="1"/>
        <v>0.84615384615384615</v>
      </c>
      <c r="X2" s="74">
        <f t="shared" si="1"/>
        <v>1</v>
      </c>
      <c r="Y2" s="74">
        <f t="shared" si="1"/>
        <v>1</v>
      </c>
      <c r="Z2" s="74">
        <f t="shared" si="1"/>
        <v>0.76923076923076927</v>
      </c>
      <c r="AA2" s="74">
        <f t="shared" si="1"/>
        <v>1</v>
      </c>
      <c r="AB2" s="74">
        <f t="shared" si="1"/>
        <v>0.69230769230769229</v>
      </c>
      <c r="AC2" s="74">
        <f t="shared" si="1"/>
        <v>0.84615384615384615</v>
      </c>
    </row>
    <row r="3" spans="1:30" ht="12.4" customHeight="1">
      <c r="A3" s="73" t="s">
        <v>134</v>
      </c>
      <c r="B3" s="21">
        <v>1</v>
      </c>
      <c r="C3" s="21">
        <v>2</v>
      </c>
      <c r="D3" s="21">
        <v>3</v>
      </c>
      <c r="E3" s="21">
        <v>4</v>
      </c>
      <c r="F3" s="21">
        <v>5</v>
      </c>
      <c r="G3" s="21">
        <v>6</v>
      </c>
      <c r="H3" s="21">
        <v>7</v>
      </c>
      <c r="I3" s="21">
        <v>8</v>
      </c>
      <c r="J3" s="21">
        <v>9</v>
      </c>
      <c r="K3" s="21">
        <v>10</v>
      </c>
      <c r="L3" s="21">
        <v>11</v>
      </c>
      <c r="M3" s="21">
        <v>12</v>
      </c>
      <c r="N3" s="21">
        <v>13</v>
      </c>
      <c r="O3" s="21">
        <v>14</v>
      </c>
      <c r="P3" s="21">
        <v>15</v>
      </c>
      <c r="Q3" s="21">
        <v>16</v>
      </c>
      <c r="R3" s="21">
        <v>17</v>
      </c>
      <c r="S3" s="21">
        <v>18</v>
      </c>
      <c r="T3" s="21">
        <v>19</v>
      </c>
      <c r="U3" s="21">
        <v>20</v>
      </c>
      <c r="V3" s="21">
        <v>21</v>
      </c>
      <c r="W3" s="21">
        <v>22</v>
      </c>
      <c r="X3" s="21">
        <v>23</v>
      </c>
      <c r="Y3" s="21">
        <v>24</v>
      </c>
      <c r="Z3" s="21">
        <v>25</v>
      </c>
      <c r="AA3" s="21">
        <v>26</v>
      </c>
      <c r="AB3" s="21">
        <v>27</v>
      </c>
      <c r="AC3" s="21">
        <v>28</v>
      </c>
    </row>
    <row r="4" spans="1:30" ht="128.44999999999999" customHeight="1">
      <c r="A4" s="75" t="s">
        <v>207</v>
      </c>
      <c r="B4" s="80" t="s">
        <v>219</v>
      </c>
      <c r="C4" s="76" t="s">
        <v>19</v>
      </c>
      <c r="D4" s="76" t="s">
        <v>20</v>
      </c>
      <c r="E4" s="76" t="s">
        <v>21</v>
      </c>
      <c r="F4" s="76" t="s">
        <v>190</v>
      </c>
      <c r="G4" s="76" t="s">
        <v>202</v>
      </c>
      <c r="H4" s="76" t="s">
        <v>23</v>
      </c>
      <c r="I4" s="76" t="s">
        <v>24</v>
      </c>
      <c r="J4" s="76" t="s">
        <v>191</v>
      </c>
      <c r="K4" s="76" t="s">
        <v>204</v>
      </c>
      <c r="L4" s="76" t="s">
        <v>192</v>
      </c>
      <c r="M4" s="76" t="s">
        <v>193</v>
      </c>
      <c r="N4" s="76" t="s">
        <v>26</v>
      </c>
      <c r="O4" s="76" t="s">
        <v>27</v>
      </c>
      <c r="P4" s="76" t="s">
        <v>29</v>
      </c>
      <c r="Q4" s="76" t="s">
        <v>30</v>
      </c>
      <c r="R4" s="76" t="s">
        <v>197</v>
      </c>
      <c r="S4" s="76" t="s">
        <v>31</v>
      </c>
      <c r="T4" s="76" t="s">
        <v>32</v>
      </c>
      <c r="U4" s="76" t="s">
        <v>33</v>
      </c>
      <c r="V4" s="76" t="s">
        <v>198</v>
      </c>
      <c r="W4" s="76" t="s">
        <v>199</v>
      </c>
      <c r="X4" s="76" t="s">
        <v>200</v>
      </c>
      <c r="Y4" s="76" t="s">
        <v>201</v>
      </c>
      <c r="Z4" s="76" t="s">
        <v>194</v>
      </c>
      <c r="AA4" s="76" t="s">
        <v>195</v>
      </c>
      <c r="AB4" s="76" t="s">
        <v>34</v>
      </c>
      <c r="AC4" s="76" t="s">
        <v>196</v>
      </c>
      <c r="AD4" s="78" t="s">
        <v>206</v>
      </c>
    </row>
    <row r="5" spans="1:30" s="25" customFormat="1" ht="12" customHeight="1">
      <c r="A5" s="71">
        <v>1</v>
      </c>
      <c r="B5" s="66" t="s">
        <v>503</v>
      </c>
      <c r="C5" s="66">
        <v>4</v>
      </c>
      <c r="D5" s="66">
        <v>4</v>
      </c>
      <c r="E5" s="66">
        <v>3</v>
      </c>
      <c r="F5" s="66">
        <v>4</v>
      </c>
      <c r="G5" s="66">
        <v>4</v>
      </c>
      <c r="H5" s="66">
        <v>4</v>
      </c>
      <c r="I5" s="66">
        <v>4</v>
      </c>
      <c r="J5" s="66">
        <v>4</v>
      </c>
      <c r="K5" s="66">
        <v>4</v>
      </c>
      <c r="L5" s="66">
        <v>4</v>
      </c>
      <c r="M5" s="66">
        <v>4</v>
      </c>
      <c r="N5" s="66">
        <v>4</v>
      </c>
      <c r="O5" s="66">
        <v>4</v>
      </c>
      <c r="P5" s="66">
        <v>4</v>
      </c>
      <c r="Q5" s="66">
        <v>4</v>
      </c>
      <c r="R5" s="66">
        <v>4</v>
      </c>
      <c r="S5" s="66">
        <v>4</v>
      </c>
      <c r="T5" s="66">
        <v>4</v>
      </c>
      <c r="U5" s="66">
        <v>4</v>
      </c>
      <c r="V5" s="66">
        <v>4</v>
      </c>
      <c r="W5" s="66">
        <v>4</v>
      </c>
      <c r="X5" s="66">
        <v>4</v>
      </c>
      <c r="Y5" s="66">
        <v>4</v>
      </c>
      <c r="Z5" s="66">
        <v>4</v>
      </c>
      <c r="AA5" s="66">
        <v>4</v>
      </c>
      <c r="AB5" s="66">
        <v>4</v>
      </c>
      <c r="AC5" s="66">
        <v>4</v>
      </c>
      <c r="AD5" s="77"/>
    </row>
    <row r="6" spans="1:30" s="25" customFormat="1" ht="12" customHeight="1">
      <c r="A6" s="71">
        <f>A5+1</f>
        <v>2</v>
      </c>
      <c r="B6" s="66" t="s">
        <v>503</v>
      </c>
      <c r="C6" s="66">
        <v>4</v>
      </c>
      <c r="D6" s="66">
        <v>4</v>
      </c>
      <c r="E6" s="66">
        <v>3</v>
      </c>
      <c r="F6" s="66">
        <v>4</v>
      </c>
      <c r="G6" s="66">
        <v>4</v>
      </c>
      <c r="H6" s="66">
        <v>2</v>
      </c>
      <c r="I6" s="66">
        <v>3</v>
      </c>
      <c r="J6" s="66">
        <v>4</v>
      </c>
      <c r="K6" s="66">
        <v>4</v>
      </c>
      <c r="L6" s="66">
        <v>4</v>
      </c>
      <c r="M6" s="66">
        <v>4</v>
      </c>
      <c r="N6" s="66">
        <v>4</v>
      </c>
      <c r="O6" s="66">
        <v>3</v>
      </c>
      <c r="P6" s="66">
        <v>4</v>
      </c>
      <c r="Q6" s="66">
        <v>4</v>
      </c>
      <c r="R6" s="66">
        <v>4</v>
      </c>
      <c r="S6" s="66">
        <v>3</v>
      </c>
      <c r="T6" s="66">
        <v>4</v>
      </c>
      <c r="U6" s="66">
        <v>2</v>
      </c>
      <c r="V6" s="66">
        <v>3</v>
      </c>
      <c r="W6" s="66">
        <v>3</v>
      </c>
      <c r="X6" s="66">
        <v>3</v>
      </c>
      <c r="Y6" s="66">
        <v>3</v>
      </c>
      <c r="Z6" s="66">
        <v>3</v>
      </c>
      <c r="AA6" s="66">
        <v>3</v>
      </c>
      <c r="AB6" s="66">
        <v>3</v>
      </c>
      <c r="AC6" s="66">
        <v>3</v>
      </c>
      <c r="AD6" s="77"/>
    </row>
    <row r="7" spans="1:30" s="25" customFormat="1" ht="12" customHeight="1">
      <c r="A7" s="71">
        <f t="shared" ref="A7:A70" si="2">A6+1</f>
        <v>3</v>
      </c>
      <c r="B7" s="66" t="s">
        <v>503</v>
      </c>
      <c r="C7" s="66">
        <v>4</v>
      </c>
      <c r="D7" s="66">
        <v>4</v>
      </c>
      <c r="E7" s="66">
        <v>4</v>
      </c>
      <c r="F7" s="66">
        <v>4</v>
      </c>
      <c r="G7" s="66">
        <v>4</v>
      </c>
      <c r="H7" s="66">
        <v>4</v>
      </c>
      <c r="I7" s="66">
        <v>4</v>
      </c>
      <c r="J7" s="66">
        <v>4</v>
      </c>
      <c r="K7" s="66">
        <v>4</v>
      </c>
      <c r="L7" s="66">
        <v>4</v>
      </c>
      <c r="M7" s="66">
        <v>4</v>
      </c>
      <c r="N7" s="66">
        <v>4</v>
      </c>
      <c r="O7" s="66">
        <v>4</v>
      </c>
      <c r="P7" s="66">
        <v>4</v>
      </c>
      <c r="Q7" s="66">
        <v>4</v>
      </c>
      <c r="R7" s="66">
        <v>4</v>
      </c>
      <c r="S7" s="66">
        <v>4</v>
      </c>
      <c r="T7" s="66">
        <v>4</v>
      </c>
      <c r="U7" s="66">
        <v>4</v>
      </c>
      <c r="V7" s="66">
        <v>4</v>
      </c>
      <c r="W7" s="66">
        <v>3</v>
      </c>
      <c r="X7" s="66">
        <v>4</v>
      </c>
      <c r="Y7" s="66">
        <v>4</v>
      </c>
      <c r="Z7" s="66">
        <v>3</v>
      </c>
      <c r="AA7" s="66">
        <v>4</v>
      </c>
      <c r="AB7" s="66">
        <v>4</v>
      </c>
      <c r="AC7" s="66">
        <v>4</v>
      </c>
      <c r="AD7" s="77"/>
    </row>
    <row r="8" spans="1:30" s="25" customFormat="1" ht="12" customHeight="1">
      <c r="A8" s="71">
        <f t="shared" si="2"/>
        <v>4</v>
      </c>
      <c r="B8" s="66" t="s">
        <v>503</v>
      </c>
      <c r="C8" s="66">
        <v>3</v>
      </c>
      <c r="D8" s="66">
        <v>3</v>
      </c>
      <c r="E8" s="66">
        <v>1</v>
      </c>
      <c r="F8" s="66">
        <v>3</v>
      </c>
      <c r="G8" s="66">
        <v>4</v>
      </c>
      <c r="H8" s="66">
        <v>3</v>
      </c>
      <c r="I8" s="66">
        <v>3</v>
      </c>
      <c r="J8" s="66">
        <v>3</v>
      </c>
      <c r="K8" s="66">
        <v>3</v>
      </c>
      <c r="L8" s="66">
        <v>2</v>
      </c>
      <c r="M8" s="66">
        <v>3</v>
      </c>
      <c r="N8" s="66">
        <v>3</v>
      </c>
      <c r="O8" s="66">
        <v>4</v>
      </c>
      <c r="P8" s="66">
        <v>2</v>
      </c>
      <c r="Q8" s="66">
        <v>3</v>
      </c>
      <c r="R8" s="66">
        <v>3</v>
      </c>
      <c r="S8" s="66">
        <v>3</v>
      </c>
      <c r="T8" s="66">
        <v>3</v>
      </c>
      <c r="U8" s="66">
        <v>2</v>
      </c>
      <c r="V8" s="66">
        <v>3</v>
      </c>
      <c r="W8" s="66">
        <v>2</v>
      </c>
      <c r="X8" s="66">
        <v>3</v>
      </c>
      <c r="Y8" s="66">
        <v>3</v>
      </c>
      <c r="Z8" s="66">
        <v>2</v>
      </c>
      <c r="AA8" s="66">
        <v>3</v>
      </c>
      <c r="AB8" s="66">
        <v>2</v>
      </c>
      <c r="AC8" s="66">
        <v>3</v>
      </c>
      <c r="AD8" s="77"/>
    </row>
    <row r="9" spans="1:30" s="25" customFormat="1" ht="12" customHeight="1">
      <c r="A9" s="71">
        <f t="shared" si="2"/>
        <v>5</v>
      </c>
      <c r="B9" s="66" t="s">
        <v>503</v>
      </c>
      <c r="C9" s="66">
        <v>3</v>
      </c>
      <c r="D9" s="66">
        <v>4</v>
      </c>
      <c r="E9" s="66">
        <v>1</v>
      </c>
      <c r="F9" s="66">
        <v>2</v>
      </c>
      <c r="G9" s="66">
        <v>3</v>
      </c>
      <c r="H9" s="66">
        <v>3</v>
      </c>
      <c r="I9" s="66">
        <v>3</v>
      </c>
      <c r="J9" s="66">
        <v>3</v>
      </c>
      <c r="K9" s="66">
        <v>3</v>
      </c>
      <c r="L9" s="66">
        <v>2</v>
      </c>
      <c r="M9" s="66">
        <v>3</v>
      </c>
      <c r="N9" s="66">
        <v>3</v>
      </c>
      <c r="O9" s="66">
        <v>3</v>
      </c>
      <c r="P9" s="66">
        <v>3</v>
      </c>
      <c r="Q9" s="66">
        <v>3</v>
      </c>
      <c r="R9" s="66">
        <v>3</v>
      </c>
      <c r="S9" s="66">
        <v>3</v>
      </c>
      <c r="T9" s="66">
        <v>3</v>
      </c>
      <c r="U9" s="66">
        <v>3</v>
      </c>
      <c r="V9" s="66">
        <v>4</v>
      </c>
      <c r="W9" s="66">
        <v>3</v>
      </c>
      <c r="X9" s="66">
        <v>3</v>
      </c>
      <c r="Y9" s="66">
        <v>3</v>
      </c>
      <c r="Z9" s="66">
        <v>2</v>
      </c>
      <c r="AA9" s="66">
        <v>3</v>
      </c>
      <c r="AB9" s="66">
        <v>2</v>
      </c>
      <c r="AC9" s="66">
        <v>2</v>
      </c>
      <c r="AD9" s="77"/>
    </row>
    <row r="10" spans="1:30" s="25" customFormat="1" ht="12" customHeight="1">
      <c r="A10" s="71">
        <f t="shared" si="2"/>
        <v>6</v>
      </c>
      <c r="B10" s="66" t="s">
        <v>503</v>
      </c>
      <c r="C10" s="66">
        <v>3</v>
      </c>
      <c r="D10" s="66">
        <v>3</v>
      </c>
      <c r="E10" s="66">
        <v>2</v>
      </c>
      <c r="F10" s="66">
        <v>4</v>
      </c>
      <c r="G10" s="66">
        <v>4</v>
      </c>
      <c r="H10" s="66">
        <v>4</v>
      </c>
      <c r="I10" s="66">
        <v>4</v>
      </c>
      <c r="J10" s="66">
        <v>4</v>
      </c>
      <c r="K10" s="66">
        <v>3</v>
      </c>
      <c r="L10" s="66">
        <v>3</v>
      </c>
      <c r="M10" s="66">
        <v>4</v>
      </c>
      <c r="N10" s="66">
        <v>4</v>
      </c>
      <c r="O10" s="66">
        <v>4</v>
      </c>
      <c r="P10" s="66">
        <v>3</v>
      </c>
      <c r="Q10" s="66">
        <v>3</v>
      </c>
      <c r="R10" s="66">
        <v>4</v>
      </c>
      <c r="S10" s="66">
        <v>4</v>
      </c>
      <c r="T10" s="66">
        <v>4</v>
      </c>
      <c r="U10" s="66">
        <v>4</v>
      </c>
      <c r="V10" s="66">
        <v>4</v>
      </c>
      <c r="W10" s="66">
        <v>3</v>
      </c>
      <c r="X10" s="66">
        <v>3</v>
      </c>
      <c r="Y10" s="66">
        <v>4</v>
      </c>
      <c r="Z10" s="66">
        <v>4</v>
      </c>
      <c r="AA10" s="66">
        <v>4</v>
      </c>
      <c r="AB10" s="66">
        <v>4</v>
      </c>
      <c r="AC10" s="66">
        <v>4</v>
      </c>
      <c r="AD10" s="77"/>
    </row>
    <row r="11" spans="1:30" s="25" customFormat="1" ht="12" customHeight="1">
      <c r="A11" s="71">
        <f t="shared" si="2"/>
        <v>7</v>
      </c>
      <c r="B11" s="66" t="s">
        <v>503</v>
      </c>
      <c r="C11" s="66">
        <v>3</v>
      </c>
      <c r="D11" s="66">
        <v>3</v>
      </c>
      <c r="E11" s="66">
        <v>2</v>
      </c>
      <c r="F11" s="66">
        <v>4</v>
      </c>
      <c r="G11" s="66">
        <v>4</v>
      </c>
      <c r="H11" s="66">
        <v>4</v>
      </c>
      <c r="I11" s="66">
        <v>4</v>
      </c>
      <c r="J11" s="66">
        <v>4</v>
      </c>
      <c r="K11" s="66">
        <v>3</v>
      </c>
      <c r="L11" s="66">
        <v>3</v>
      </c>
      <c r="M11" s="66">
        <v>4</v>
      </c>
      <c r="N11" s="66">
        <v>4</v>
      </c>
      <c r="O11" s="66">
        <v>4</v>
      </c>
      <c r="P11" s="66">
        <v>3</v>
      </c>
      <c r="Q11" s="66">
        <v>3</v>
      </c>
      <c r="R11" s="66">
        <v>4</v>
      </c>
      <c r="S11" s="66">
        <v>4</v>
      </c>
      <c r="T11" s="66">
        <v>4</v>
      </c>
      <c r="U11" s="66">
        <v>4</v>
      </c>
      <c r="V11" s="66">
        <v>4</v>
      </c>
      <c r="W11" s="66">
        <v>3</v>
      </c>
      <c r="X11" s="66">
        <v>3</v>
      </c>
      <c r="Y11" s="66">
        <v>4</v>
      </c>
      <c r="Z11" s="66">
        <v>4</v>
      </c>
      <c r="AA11" s="66">
        <v>4</v>
      </c>
      <c r="AB11" s="66">
        <v>4</v>
      </c>
      <c r="AC11" s="66">
        <v>4</v>
      </c>
      <c r="AD11" s="77"/>
    </row>
    <row r="12" spans="1:30" s="25" customFormat="1" ht="12" customHeight="1">
      <c r="A12" s="71">
        <f t="shared" si="2"/>
        <v>8</v>
      </c>
      <c r="B12" s="66" t="s">
        <v>503</v>
      </c>
      <c r="C12" s="66">
        <v>3</v>
      </c>
      <c r="D12" s="66">
        <v>3</v>
      </c>
      <c r="E12" s="66">
        <v>2</v>
      </c>
      <c r="F12" s="66">
        <v>4</v>
      </c>
      <c r="G12" s="66">
        <v>4</v>
      </c>
      <c r="H12" s="66">
        <v>4</v>
      </c>
      <c r="I12" s="66">
        <v>4</v>
      </c>
      <c r="J12" s="66">
        <v>4</v>
      </c>
      <c r="K12" s="66">
        <v>3</v>
      </c>
      <c r="L12" s="66">
        <v>3</v>
      </c>
      <c r="M12" s="66">
        <v>4</v>
      </c>
      <c r="N12" s="66">
        <v>4</v>
      </c>
      <c r="O12" s="66">
        <v>4</v>
      </c>
      <c r="P12" s="66">
        <v>3</v>
      </c>
      <c r="Q12" s="66">
        <v>3</v>
      </c>
      <c r="R12" s="66">
        <v>4</v>
      </c>
      <c r="S12" s="66">
        <v>4</v>
      </c>
      <c r="T12" s="66">
        <v>4</v>
      </c>
      <c r="U12" s="66">
        <v>4</v>
      </c>
      <c r="V12" s="66">
        <v>4</v>
      </c>
      <c r="W12" s="66">
        <v>3</v>
      </c>
      <c r="X12" s="66">
        <v>3</v>
      </c>
      <c r="Y12" s="66">
        <v>4</v>
      </c>
      <c r="Z12" s="66">
        <v>4</v>
      </c>
      <c r="AA12" s="66">
        <v>4</v>
      </c>
      <c r="AB12" s="66">
        <v>4</v>
      </c>
      <c r="AC12" s="66">
        <v>4</v>
      </c>
      <c r="AD12" s="77"/>
    </row>
    <row r="13" spans="1:30" s="25" customFormat="1" ht="12" customHeight="1">
      <c r="A13" s="71">
        <f t="shared" si="2"/>
        <v>9</v>
      </c>
      <c r="B13" s="66" t="s">
        <v>503</v>
      </c>
      <c r="C13" s="66">
        <v>4</v>
      </c>
      <c r="D13" s="66">
        <v>4</v>
      </c>
      <c r="E13" s="66">
        <v>1</v>
      </c>
      <c r="F13" s="66">
        <v>4</v>
      </c>
      <c r="G13" s="66">
        <v>4</v>
      </c>
      <c r="H13" s="66">
        <v>3</v>
      </c>
      <c r="I13" s="66">
        <v>3</v>
      </c>
      <c r="J13" s="66">
        <v>4</v>
      </c>
      <c r="K13" s="66">
        <v>4</v>
      </c>
      <c r="L13" s="66">
        <v>4</v>
      </c>
      <c r="M13" s="66">
        <v>3</v>
      </c>
      <c r="N13" s="66">
        <v>4</v>
      </c>
      <c r="O13" s="66">
        <v>4</v>
      </c>
      <c r="P13" s="66">
        <v>4</v>
      </c>
      <c r="Q13" s="66">
        <v>4</v>
      </c>
      <c r="R13" s="66">
        <v>3</v>
      </c>
      <c r="S13" s="66">
        <v>3</v>
      </c>
      <c r="T13" s="66">
        <v>3</v>
      </c>
      <c r="U13" s="66">
        <v>4</v>
      </c>
      <c r="V13" s="66">
        <v>4</v>
      </c>
      <c r="W13" s="66">
        <v>4</v>
      </c>
      <c r="X13" s="66">
        <v>4</v>
      </c>
      <c r="Y13" s="66">
        <v>4</v>
      </c>
      <c r="Z13" s="66">
        <v>3</v>
      </c>
      <c r="AA13" s="66">
        <v>3</v>
      </c>
      <c r="AB13" s="66">
        <v>2</v>
      </c>
      <c r="AC13" s="66">
        <v>3</v>
      </c>
      <c r="AD13" s="77"/>
    </row>
    <row r="14" spans="1:30" s="25" customFormat="1" ht="12" customHeight="1">
      <c r="A14" s="71">
        <f t="shared" si="2"/>
        <v>10</v>
      </c>
      <c r="B14" s="66" t="s">
        <v>503</v>
      </c>
      <c r="C14" s="66">
        <v>4</v>
      </c>
      <c r="D14" s="66">
        <v>4</v>
      </c>
      <c r="E14" s="66">
        <v>4</v>
      </c>
      <c r="F14" s="66">
        <v>3</v>
      </c>
      <c r="G14" s="66">
        <v>4</v>
      </c>
      <c r="H14" s="66">
        <v>3</v>
      </c>
      <c r="I14" s="66">
        <v>3</v>
      </c>
      <c r="J14" s="66">
        <v>4</v>
      </c>
      <c r="K14" s="66">
        <v>4</v>
      </c>
      <c r="L14" s="66">
        <v>4</v>
      </c>
      <c r="M14" s="66">
        <v>4</v>
      </c>
      <c r="N14" s="66">
        <v>4</v>
      </c>
      <c r="O14" s="66">
        <v>3</v>
      </c>
      <c r="P14" s="66">
        <v>3</v>
      </c>
      <c r="Q14" s="66">
        <v>4</v>
      </c>
      <c r="R14" s="66">
        <v>3</v>
      </c>
      <c r="S14" s="66">
        <v>4</v>
      </c>
      <c r="T14" s="66">
        <v>4</v>
      </c>
      <c r="U14" s="66">
        <v>4</v>
      </c>
      <c r="V14" s="66">
        <v>4</v>
      </c>
      <c r="W14" s="66">
        <v>4</v>
      </c>
      <c r="X14" s="66">
        <v>4</v>
      </c>
      <c r="Y14" s="66">
        <v>4</v>
      </c>
      <c r="Z14" s="66">
        <v>3</v>
      </c>
      <c r="AA14" s="66">
        <v>4</v>
      </c>
      <c r="AB14" s="66">
        <v>4</v>
      </c>
      <c r="AC14" s="66">
        <v>4</v>
      </c>
      <c r="AD14" s="77"/>
    </row>
    <row r="15" spans="1:30" s="25" customFormat="1" ht="12" customHeight="1">
      <c r="A15" s="71">
        <f t="shared" si="2"/>
        <v>11</v>
      </c>
      <c r="B15" s="66" t="s">
        <v>503</v>
      </c>
      <c r="C15" s="66">
        <v>4</v>
      </c>
      <c r="D15" s="66">
        <v>4</v>
      </c>
      <c r="E15" s="66">
        <v>2</v>
      </c>
      <c r="F15" s="66">
        <v>4</v>
      </c>
      <c r="G15" s="66">
        <v>3</v>
      </c>
      <c r="H15" s="66">
        <v>3</v>
      </c>
      <c r="I15" s="66">
        <v>3</v>
      </c>
      <c r="J15" s="66">
        <v>3</v>
      </c>
      <c r="K15" s="66">
        <v>3</v>
      </c>
      <c r="L15" s="66">
        <v>3</v>
      </c>
      <c r="M15" s="66">
        <v>3</v>
      </c>
      <c r="N15" s="66">
        <v>3</v>
      </c>
      <c r="O15" s="66">
        <v>3</v>
      </c>
      <c r="P15" s="66">
        <v>3</v>
      </c>
      <c r="Q15" s="66">
        <v>3</v>
      </c>
      <c r="R15" s="66">
        <v>3</v>
      </c>
      <c r="S15" s="66">
        <v>3</v>
      </c>
      <c r="T15" s="66">
        <v>3</v>
      </c>
      <c r="U15" s="66">
        <v>3</v>
      </c>
      <c r="V15" s="66">
        <v>4</v>
      </c>
      <c r="W15" s="66">
        <v>3</v>
      </c>
      <c r="X15" s="66">
        <v>3</v>
      </c>
      <c r="Y15" s="66">
        <v>3</v>
      </c>
      <c r="Z15" s="66">
        <v>3</v>
      </c>
      <c r="AA15" s="66">
        <v>3</v>
      </c>
      <c r="AB15" s="66">
        <v>3</v>
      </c>
      <c r="AC15" s="66">
        <v>3</v>
      </c>
      <c r="AD15" s="77"/>
    </row>
    <row r="16" spans="1:30" s="25" customFormat="1" ht="12" customHeight="1">
      <c r="A16" s="71">
        <f t="shared" si="2"/>
        <v>12</v>
      </c>
      <c r="B16" s="66" t="s">
        <v>503</v>
      </c>
      <c r="C16" s="66">
        <v>3</v>
      </c>
      <c r="D16" s="66">
        <v>3</v>
      </c>
      <c r="E16" s="66">
        <v>3</v>
      </c>
      <c r="F16" s="66">
        <v>2</v>
      </c>
      <c r="G16" s="66">
        <v>3</v>
      </c>
      <c r="H16" s="66">
        <v>2</v>
      </c>
      <c r="I16" s="66">
        <v>2</v>
      </c>
      <c r="J16" s="66">
        <v>2</v>
      </c>
      <c r="K16" s="66">
        <v>2</v>
      </c>
      <c r="L16" s="66">
        <v>2</v>
      </c>
      <c r="M16" s="66">
        <v>2</v>
      </c>
      <c r="N16" s="66">
        <v>3</v>
      </c>
      <c r="O16" s="66">
        <v>1</v>
      </c>
      <c r="P16" s="66">
        <v>1</v>
      </c>
      <c r="Q16" s="66">
        <v>2</v>
      </c>
      <c r="R16" s="66">
        <v>3</v>
      </c>
      <c r="S16" s="66">
        <v>2</v>
      </c>
      <c r="T16" s="66">
        <v>2</v>
      </c>
      <c r="U16" s="66">
        <v>2</v>
      </c>
      <c r="V16" s="66">
        <v>2</v>
      </c>
      <c r="W16" s="66">
        <v>2</v>
      </c>
      <c r="X16" s="66">
        <v>3</v>
      </c>
      <c r="Y16" s="66">
        <v>3</v>
      </c>
      <c r="Z16" s="66">
        <v>2</v>
      </c>
      <c r="AA16" s="66">
        <v>3</v>
      </c>
      <c r="AB16" s="66">
        <v>1</v>
      </c>
      <c r="AC16" s="66">
        <v>2</v>
      </c>
      <c r="AD16" s="77"/>
    </row>
    <row r="17" spans="1:30" s="25" customFormat="1" ht="12" customHeight="1">
      <c r="A17" s="71">
        <f t="shared" si="2"/>
        <v>13</v>
      </c>
      <c r="B17" s="66" t="s">
        <v>503</v>
      </c>
      <c r="C17" s="66">
        <v>4</v>
      </c>
      <c r="D17" s="66">
        <v>4</v>
      </c>
      <c r="E17" s="66">
        <v>1</v>
      </c>
      <c r="F17" s="66">
        <v>4</v>
      </c>
      <c r="G17" s="66">
        <v>4</v>
      </c>
      <c r="H17" s="66">
        <v>4</v>
      </c>
      <c r="I17" s="66">
        <v>4</v>
      </c>
      <c r="J17" s="66">
        <v>4</v>
      </c>
      <c r="K17" s="66">
        <v>4</v>
      </c>
      <c r="L17" s="66">
        <v>4</v>
      </c>
      <c r="M17" s="66">
        <v>4</v>
      </c>
      <c r="N17" s="66">
        <v>4</v>
      </c>
      <c r="O17" s="66">
        <v>4</v>
      </c>
      <c r="P17" s="66">
        <v>4</v>
      </c>
      <c r="Q17" s="66">
        <v>4</v>
      </c>
      <c r="R17" s="66">
        <v>4</v>
      </c>
      <c r="S17" s="66">
        <v>4</v>
      </c>
      <c r="T17" s="66">
        <v>4</v>
      </c>
      <c r="U17" s="66">
        <v>4</v>
      </c>
      <c r="V17" s="66">
        <v>4</v>
      </c>
      <c r="W17" s="66">
        <v>4</v>
      </c>
      <c r="X17" s="66">
        <v>4</v>
      </c>
      <c r="Y17" s="66">
        <v>4</v>
      </c>
      <c r="Z17" s="66">
        <v>4</v>
      </c>
      <c r="AA17" s="66">
        <v>4</v>
      </c>
      <c r="AB17" s="66">
        <v>4</v>
      </c>
      <c r="AC17" s="66">
        <v>4</v>
      </c>
      <c r="AD17" s="77"/>
    </row>
    <row r="18" spans="1:30" s="25" customFormat="1" ht="12" customHeight="1">
      <c r="A18" s="71">
        <f t="shared" si="2"/>
        <v>14</v>
      </c>
      <c r="B18" s="66" t="s">
        <v>503</v>
      </c>
      <c r="C18" s="66">
        <v>4</v>
      </c>
      <c r="D18" s="66">
        <v>4</v>
      </c>
      <c r="E18" s="66">
        <v>3</v>
      </c>
      <c r="F18" s="66">
        <v>4</v>
      </c>
      <c r="G18" s="66">
        <v>4</v>
      </c>
      <c r="H18" s="66">
        <v>2</v>
      </c>
      <c r="I18" s="66">
        <v>3</v>
      </c>
      <c r="J18" s="66">
        <v>4</v>
      </c>
      <c r="K18" s="66">
        <v>4</v>
      </c>
      <c r="L18" s="66">
        <v>4</v>
      </c>
      <c r="M18" s="66">
        <v>4</v>
      </c>
      <c r="N18" s="66">
        <v>4</v>
      </c>
      <c r="O18" s="66">
        <v>3</v>
      </c>
      <c r="P18" s="66">
        <v>4</v>
      </c>
      <c r="Q18" s="66">
        <v>4</v>
      </c>
      <c r="R18" s="66">
        <v>4</v>
      </c>
      <c r="S18" s="66">
        <v>3</v>
      </c>
      <c r="T18" s="66">
        <v>4</v>
      </c>
      <c r="U18" s="66">
        <v>2</v>
      </c>
      <c r="V18" s="66">
        <v>3</v>
      </c>
      <c r="W18" s="66">
        <v>3</v>
      </c>
      <c r="X18" s="66">
        <v>3</v>
      </c>
      <c r="Y18" s="66">
        <v>3</v>
      </c>
      <c r="Z18" s="66">
        <v>3</v>
      </c>
      <c r="AA18" s="66">
        <v>3</v>
      </c>
      <c r="AB18" s="66">
        <v>3</v>
      </c>
      <c r="AC18" s="66">
        <v>3</v>
      </c>
      <c r="AD18" s="77"/>
    </row>
    <row r="19" spans="1:30" s="25" customFormat="1" ht="12" customHeight="1">
      <c r="A19" s="71">
        <f t="shared" si="2"/>
        <v>15</v>
      </c>
      <c r="B19" s="66" t="s">
        <v>503</v>
      </c>
      <c r="C19" s="66">
        <v>4</v>
      </c>
      <c r="D19" s="66">
        <v>4</v>
      </c>
      <c r="E19" s="66">
        <v>1</v>
      </c>
      <c r="F19" s="66">
        <v>4</v>
      </c>
      <c r="G19" s="66">
        <v>4</v>
      </c>
      <c r="H19" s="66">
        <v>4</v>
      </c>
      <c r="I19" s="66">
        <v>4</v>
      </c>
      <c r="J19" s="66">
        <v>4</v>
      </c>
      <c r="K19" s="66">
        <v>4</v>
      </c>
      <c r="L19" s="66">
        <v>4</v>
      </c>
      <c r="M19" s="66">
        <v>4</v>
      </c>
      <c r="N19" s="66">
        <v>4</v>
      </c>
      <c r="O19" s="66">
        <v>4</v>
      </c>
      <c r="P19" s="66">
        <v>4</v>
      </c>
      <c r="Q19" s="66">
        <v>4</v>
      </c>
      <c r="R19" s="66">
        <v>4</v>
      </c>
      <c r="S19" s="66">
        <v>4</v>
      </c>
      <c r="T19" s="66">
        <v>4</v>
      </c>
      <c r="U19" s="66">
        <v>4</v>
      </c>
      <c r="V19" s="66">
        <v>4</v>
      </c>
      <c r="W19" s="66">
        <v>3</v>
      </c>
      <c r="X19" s="66">
        <v>4</v>
      </c>
      <c r="Y19" s="66">
        <v>4</v>
      </c>
      <c r="Z19" s="66">
        <v>3</v>
      </c>
      <c r="AA19" s="66">
        <v>4</v>
      </c>
      <c r="AB19" s="66">
        <v>4</v>
      </c>
      <c r="AC19" s="66">
        <v>4</v>
      </c>
      <c r="AD19" s="77"/>
    </row>
    <row r="20" spans="1:30" s="25" customFormat="1" ht="12" customHeight="1">
      <c r="A20" s="71">
        <f t="shared" si="2"/>
        <v>16</v>
      </c>
      <c r="B20" s="66" t="s">
        <v>503</v>
      </c>
      <c r="C20" s="66">
        <v>3</v>
      </c>
      <c r="D20" s="66">
        <v>3</v>
      </c>
      <c r="E20" s="66">
        <v>3</v>
      </c>
      <c r="F20" s="66">
        <v>3</v>
      </c>
      <c r="G20" s="66">
        <v>4</v>
      </c>
      <c r="H20" s="66">
        <v>3</v>
      </c>
      <c r="I20" s="66">
        <v>3</v>
      </c>
      <c r="J20" s="66">
        <v>3</v>
      </c>
      <c r="K20" s="66">
        <v>3</v>
      </c>
      <c r="L20" s="66">
        <v>2</v>
      </c>
      <c r="M20" s="66">
        <v>3</v>
      </c>
      <c r="N20" s="66">
        <v>3</v>
      </c>
      <c r="O20" s="66">
        <v>4</v>
      </c>
      <c r="P20" s="66">
        <v>2</v>
      </c>
      <c r="Q20" s="66">
        <v>3</v>
      </c>
      <c r="R20" s="66">
        <v>3</v>
      </c>
      <c r="S20" s="66">
        <v>3</v>
      </c>
      <c r="T20" s="66">
        <v>3</v>
      </c>
      <c r="U20" s="66">
        <v>2</v>
      </c>
      <c r="V20" s="66">
        <v>3</v>
      </c>
      <c r="W20" s="66">
        <v>2</v>
      </c>
      <c r="X20" s="66">
        <v>3</v>
      </c>
      <c r="Y20" s="66">
        <v>3</v>
      </c>
      <c r="Z20" s="66">
        <v>2</v>
      </c>
      <c r="AA20" s="66">
        <v>3</v>
      </c>
      <c r="AB20" s="66">
        <v>2</v>
      </c>
      <c r="AC20" s="66">
        <v>3</v>
      </c>
      <c r="AD20" s="77"/>
    </row>
    <row r="21" spans="1:30" s="25" customFormat="1" ht="12" customHeight="1">
      <c r="A21" s="71">
        <f t="shared" si="2"/>
        <v>17</v>
      </c>
      <c r="B21" s="66" t="s">
        <v>503</v>
      </c>
      <c r="C21" s="66">
        <v>3</v>
      </c>
      <c r="D21" s="66">
        <v>4</v>
      </c>
      <c r="E21" s="66">
        <v>3</v>
      </c>
      <c r="F21" s="66">
        <v>2</v>
      </c>
      <c r="G21" s="66">
        <v>3</v>
      </c>
      <c r="H21" s="66">
        <v>3</v>
      </c>
      <c r="I21" s="66">
        <v>3</v>
      </c>
      <c r="J21" s="66">
        <v>3</v>
      </c>
      <c r="K21" s="66">
        <v>3</v>
      </c>
      <c r="L21" s="66">
        <v>2</v>
      </c>
      <c r="M21" s="66">
        <v>3</v>
      </c>
      <c r="N21" s="66">
        <v>3</v>
      </c>
      <c r="O21" s="66">
        <v>3</v>
      </c>
      <c r="P21" s="66">
        <v>3</v>
      </c>
      <c r="Q21" s="66">
        <v>3</v>
      </c>
      <c r="R21" s="66">
        <v>3</v>
      </c>
      <c r="S21" s="66">
        <v>3</v>
      </c>
      <c r="T21" s="66">
        <v>3</v>
      </c>
      <c r="U21" s="66">
        <v>3</v>
      </c>
      <c r="V21" s="66">
        <v>4</v>
      </c>
      <c r="W21" s="66">
        <v>3</v>
      </c>
      <c r="X21" s="66">
        <v>3</v>
      </c>
      <c r="Y21" s="66">
        <v>3</v>
      </c>
      <c r="Z21" s="66">
        <v>2</v>
      </c>
      <c r="AA21" s="66">
        <v>3</v>
      </c>
      <c r="AB21" s="66">
        <v>2</v>
      </c>
      <c r="AC21" s="66">
        <v>2</v>
      </c>
      <c r="AD21" s="77"/>
    </row>
    <row r="22" spans="1:30" s="25" customFormat="1" ht="12" customHeight="1">
      <c r="A22" s="71">
        <f t="shared" si="2"/>
        <v>18</v>
      </c>
      <c r="B22" s="66" t="s">
        <v>503</v>
      </c>
      <c r="C22" s="66">
        <v>3</v>
      </c>
      <c r="D22" s="66">
        <v>3</v>
      </c>
      <c r="E22" s="66">
        <v>3</v>
      </c>
      <c r="F22" s="66">
        <v>4</v>
      </c>
      <c r="G22" s="66">
        <v>4</v>
      </c>
      <c r="H22" s="66">
        <v>4</v>
      </c>
      <c r="I22" s="66">
        <v>4</v>
      </c>
      <c r="J22" s="66">
        <v>4</v>
      </c>
      <c r="K22" s="66">
        <v>3</v>
      </c>
      <c r="L22" s="66">
        <v>3</v>
      </c>
      <c r="M22" s="66">
        <v>4</v>
      </c>
      <c r="N22" s="66">
        <v>4</v>
      </c>
      <c r="O22" s="66">
        <v>4</v>
      </c>
      <c r="P22" s="66">
        <v>3</v>
      </c>
      <c r="Q22" s="66">
        <v>3</v>
      </c>
      <c r="R22" s="66">
        <v>4</v>
      </c>
      <c r="S22" s="66">
        <v>4</v>
      </c>
      <c r="T22" s="66">
        <v>4</v>
      </c>
      <c r="U22" s="66">
        <v>4</v>
      </c>
      <c r="V22" s="66">
        <v>4</v>
      </c>
      <c r="W22" s="66">
        <v>3</v>
      </c>
      <c r="X22" s="66">
        <v>3</v>
      </c>
      <c r="Y22" s="66">
        <v>4</v>
      </c>
      <c r="Z22" s="66">
        <v>4</v>
      </c>
      <c r="AA22" s="66">
        <v>4</v>
      </c>
      <c r="AB22" s="66">
        <v>4</v>
      </c>
      <c r="AC22" s="66">
        <v>4</v>
      </c>
      <c r="AD22" s="77"/>
    </row>
    <row r="23" spans="1:30" s="25" customFormat="1" ht="12" customHeight="1">
      <c r="A23" s="71">
        <f t="shared" si="2"/>
        <v>19</v>
      </c>
      <c r="B23" s="66" t="s">
        <v>503</v>
      </c>
      <c r="C23" s="66">
        <v>3</v>
      </c>
      <c r="D23" s="66">
        <v>3</v>
      </c>
      <c r="E23" s="66">
        <v>3</v>
      </c>
      <c r="F23" s="66">
        <v>4</v>
      </c>
      <c r="G23" s="66">
        <v>4</v>
      </c>
      <c r="H23" s="66">
        <v>4</v>
      </c>
      <c r="I23" s="66">
        <v>4</v>
      </c>
      <c r="J23" s="66">
        <v>4</v>
      </c>
      <c r="K23" s="66">
        <v>3</v>
      </c>
      <c r="L23" s="66">
        <v>3</v>
      </c>
      <c r="M23" s="66">
        <v>4</v>
      </c>
      <c r="N23" s="66">
        <v>4</v>
      </c>
      <c r="O23" s="66">
        <v>4</v>
      </c>
      <c r="P23" s="66">
        <v>3</v>
      </c>
      <c r="Q23" s="66">
        <v>3</v>
      </c>
      <c r="R23" s="66">
        <v>4</v>
      </c>
      <c r="S23" s="66">
        <v>4</v>
      </c>
      <c r="T23" s="66">
        <v>4</v>
      </c>
      <c r="U23" s="66">
        <v>4</v>
      </c>
      <c r="V23" s="66">
        <v>4</v>
      </c>
      <c r="W23" s="66">
        <v>3</v>
      </c>
      <c r="X23" s="66">
        <v>3</v>
      </c>
      <c r="Y23" s="66">
        <v>4</v>
      </c>
      <c r="Z23" s="66">
        <v>4</v>
      </c>
      <c r="AA23" s="66">
        <v>4</v>
      </c>
      <c r="AB23" s="66">
        <v>4</v>
      </c>
      <c r="AC23" s="66">
        <v>4</v>
      </c>
      <c r="AD23" s="77"/>
    </row>
    <row r="24" spans="1:30" s="25" customFormat="1" ht="12" customHeight="1">
      <c r="A24" s="71">
        <f t="shared" si="2"/>
        <v>20</v>
      </c>
      <c r="B24" s="66" t="s">
        <v>503</v>
      </c>
      <c r="C24" s="66">
        <v>3</v>
      </c>
      <c r="D24" s="66">
        <v>3</v>
      </c>
      <c r="E24" s="66">
        <v>4</v>
      </c>
      <c r="F24" s="66">
        <v>4</v>
      </c>
      <c r="G24" s="66">
        <v>4</v>
      </c>
      <c r="H24" s="66">
        <v>4</v>
      </c>
      <c r="I24" s="66">
        <v>4</v>
      </c>
      <c r="J24" s="66">
        <v>4</v>
      </c>
      <c r="K24" s="66">
        <v>3</v>
      </c>
      <c r="L24" s="66">
        <v>3</v>
      </c>
      <c r="M24" s="66">
        <v>4</v>
      </c>
      <c r="N24" s="66">
        <v>4</v>
      </c>
      <c r="O24" s="66">
        <v>4</v>
      </c>
      <c r="P24" s="66">
        <v>3</v>
      </c>
      <c r="Q24" s="66">
        <v>3</v>
      </c>
      <c r="R24" s="66">
        <v>4</v>
      </c>
      <c r="S24" s="66">
        <v>4</v>
      </c>
      <c r="T24" s="66">
        <v>4</v>
      </c>
      <c r="U24" s="66">
        <v>4</v>
      </c>
      <c r="V24" s="66">
        <v>4</v>
      </c>
      <c r="W24" s="66">
        <v>3</v>
      </c>
      <c r="X24" s="66">
        <v>3</v>
      </c>
      <c r="Y24" s="66">
        <v>4</v>
      </c>
      <c r="Z24" s="66">
        <v>4</v>
      </c>
      <c r="AA24" s="66">
        <v>4</v>
      </c>
      <c r="AB24" s="66">
        <v>4</v>
      </c>
      <c r="AC24" s="66">
        <v>4</v>
      </c>
      <c r="AD24" s="77"/>
    </row>
    <row r="25" spans="1:30" s="25" customFormat="1" ht="12" customHeight="1">
      <c r="A25" s="71">
        <f t="shared" si="2"/>
        <v>21</v>
      </c>
      <c r="B25" s="66" t="s">
        <v>503</v>
      </c>
      <c r="C25" s="66">
        <v>4</v>
      </c>
      <c r="D25" s="66">
        <v>4</v>
      </c>
      <c r="E25" s="66">
        <v>4</v>
      </c>
      <c r="F25" s="66">
        <v>4</v>
      </c>
      <c r="G25" s="66">
        <v>4</v>
      </c>
      <c r="H25" s="66">
        <v>3</v>
      </c>
      <c r="I25" s="66">
        <v>3</v>
      </c>
      <c r="J25" s="66">
        <v>4</v>
      </c>
      <c r="K25" s="66">
        <v>4</v>
      </c>
      <c r="L25" s="66">
        <v>4</v>
      </c>
      <c r="M25" s="66">
        <v>3</v>
      </c>
      <c r="N25" s="66">
        <v>4</v>
      </c>
      <c r="O25" s="66">
        <v>4</v>
      </c>
      <c r="P25" s="66">
        <v>4</v>
      </c>
      <c r="Q25" s="66">
        <v>4</v>
      </c>
      <c r="R25" s="66">
        <v>3</v>
      </c>
      <c r="S25" s="66">
        <v>3</v>
      </c>
      <c r="T25" s="66">
        <v>3</v>
      </c>
      <c r="U25" s="66">
        <v>4</v>
      </c>
      <c r="V25" s="66">
        <v>4</v>
      </c>
      <c r="W25" s="66">
        <v>4</v>
      </c>
      <c r="X25" s="66">
        <v>4</v>
      </c>
      <c r="Y25" s="66">
        <v>4</v>
      </c>
      <c r="Z25" s="66">
        <v>3</v>
      </c>
      <c r="AA25" s="66">
        <v>3</v>
      </c>
      <c r="AB25" s="66">
        <v>2</v>
      </c>
      <c r="AC25" s="66">
        <v>3</v>
      </c>
      <c r="AD25" s="77"/>
    </row>
    <row r="26" spans="1:30" s="25" customFormat="1" ht="12" customHeight="1">
      <c r="A26" s="71">
        <f t="shared" si="2"/>
        <v>22</v>
      </c>
      <c r="B26" s="66" t="s">
        <v>503</v>
      </c>
      <c r="C26" s="66">
        <v>4</v>
      </c>
      <c r="D26" s="66">
        <v>4</v>
      </c>
      <c r="E26" s="66">
        <v>2</v>
      </c>
      <c r="F26" s="66">
        <v>3</v>
      </c>
      <c r="G26" s="66">
        <v>4</v>
      </c>
      <c r="H26" s="66">
        <v>3</v>
      </c>
      <c r="I26" s="66">
        <v>3</v>
      </c>
      <c r="J26" s="66">
        <v>4</v>
      </c>
      <c r="K26" s="66">
        <v>4</v>
      </c>
      <c r="L26" s="66">
        <v>4</v>
      </c>
      <c r="M26" s="66">
        <v>4</v>
      </c>
      <c r="N26" s="66">
        <v>4</v>
      </c>
      <c r="O26" s="66">
        <v>3</v>
      </c>
      <c r="P26" s="66">
        <v>3</v>
      </c>
      <c r="Q26" s="66">
        <v>4</v>
      </c>
      <c r="R26" s="66">
        <v>3</v>
      </c>
      <c r="S26" s="66">
        <v>4</v>
      </c>
      <c r="T26" s="66">
        <v>4</v>
      </c>
      <c r="U26" s="66">
        <v>4</v>
      </c>
      <c r="V26" s="66">
        <v>4</v>
      </c>
      <c r="W26" s="66">
        <v>4</v>
      </c>
      <c r="X26" s="66">
        <v>4</v>
      </c>
      <c r="Y26" s="66">
        <v>4</v>
      </c>
      <c r="Z26" s="66">
        <v>3</v>
      </c>
      <c r="AA26" s="66">
        <v>4</v>
      </c>
      <c r="AB26" s="66">
        <v>4</v>
      </c>
      <c r="AC26" s="66">
        <v>4</v>
      </c>
      <c r="AD26" s="77"/>
    </row>
    <row r="27" spans="1:30" s="25" customFormat="1" ht="12" customHeight="1">
      <c r="A27" s="71">
        <f t="shared" si="2"/>
        <v>23</v>
      </c>
      <c r="B27" s="66" t="s">
        <v>503</v>
      </c>
      <c r="C27" s="66">
        <v>4</v>
      </c>
      <c r="D27" s="66">
        <v>4</v>
      </c>
      <c r="E27" s="66">
        <v>2</v>
      </c>
      <c r="F27" s="66">
        <v>4</v>
      </c>
      <c r="G27" s="66">
        <v>3</v>
      </c>
      <c r="H27" s="66">
        <v>3</v>
      </c>
      <c r="I27" s="66">
        <v>3</v>
      </c>
      <c r="J27" s="66">
        <v>3</v>
      </c>
      <c r="K27" s="66">
        <v>3</v>
      </c>
      <c r="L27" s="66">
        <v>3</v>
      </c>
      <c r="M27" s="66">
        <v>3</v>
      </c>
      <c r="N27" s="66">
        <v>3</v>
      </c>
      <c r="O27" s="66">
        <v>3</v>
      </c>
      <c r="P27" s="66">
        <v>3</v>
      </c>
      <c r="Q27" s="66">
        <v>3</v>
      </c>
      <c r="R27" s="66">
        <v>3</v>
      </c>
      <c r="S27" s="66">
        <v>3</v>
      </c>
      <c r="T27" s="66">
        <v>3</v>
      </c>
      <c r="U27" s="66">
        <v>3</v>
      </c>
      <c r="V27" s="66">
        <v>4</v>
      </c>
      <c r="W27" s="66">
        <v>3</v>
      </c>
      <c r="X27" s="66">
        <v>3</v>
      </c>
      <c r="Y27" s="66">
        <v>3</v>
      </c>
      <c r="Z27" s="66">
        <v>3</v>
      </c>
      <c r="AA27" s="66">
        <v>3</v>
      </c>
      <c r="AB27" s="66">
        <v>3</v>
      </c>
      <c r="AC27" s="66">
        <v>3</v>
      </c>
      <c r="AD27" s="77"/>
    </row>
    <row r="28" spans="1:30" s="25" customFormat="1" ht="12" customHeight="1">
      <c r="A28" s="71">
        <f t="shared" si="2"/>
        <v>24</v>
      </c>
      <c r="B28" s="66" t="s">
        <v>503</v>
      </c>
      <c r="C28" s="66">
        <v>3</v>
      </c>
      <c r="D28" s="66">
        <v>3</v>
      </c>
      <c r="E28" s="66">
        <v>1</v>
      </c>
      <c r="F28" s="66">
        <v>2</v>
      </c>
      <c r="G28" s="66">
        <v>3</v>
      </c>
      <c r="H28" s="66">
        <v>2</v>
      </c>
      <c r="I28" s="66">
        <v>2</v>
      </c>
      <c r="J28" s="66">
        <v>2</v>
      </c>
      <c r="K28" s="66">
        <v>2</v>
      </c>
      <c r="L28" s="66">
        <v>2</v>
      </c>
      <c r="M28" s="66">
        <v>2</v>
      </c>
      <c r="N28" s="66">
        <v>3</v>
      </c>
      <c r="O28" s="66">
        <v>1</v>
      </c>
      <c r="P28" s="66">
        <v>1</v>
      </c>
      <c r="Q28" s="66">
        <v>2</v>
      </c>
      <c r="R28" s="66">
        <v>3</v>
      </c>
      <c r="S28" s="66">
        <v>2</v>
      </c>
      <c r="T28" s="66">
        <v>2</v>
      </c>
      <c r="U28" s="66">
        <v>2</v>
      </c>
      <c r="V28" s="66">
        <v>2</v>
      </c>
      <c r="W28" s="66">
        <v>2</v>
      </c>
      <c r="X28" s="66">
        <v>3</v>
      </c>
      <c r="Y28" s="66">
        <v>3</v>
      </c>
      <c r="Z28" s="66">
        <v>2</v>
      </c>
      <c r="AA28" s="66">
        <v>3</v>
      </c>
      <c r="AB28" s="66">
        <v>1</v>
      </c>
      <c r="AC28" s="66">
        <v>2</v>
      </c>
      <c r="AD28" s="77"/>
    </row>
    <row r="29" spans="1:30" s="25" customFormat="1" ht="12" customHeight="1">
      <c r="A29" s="71">
        <f t="shared" si="2"/>
        <v>25</v>
      </c>
      <c r="B29" s="66" t="s">
        <v>503</v>
      </c>
      <c r="C29" s="66">
        <v>4</v>
      </c>
      <c r="D29" s="66">
        <v>4</v>
      </c>
      <c r="E29" s="66">
        <v>1</v>
      </c>
      <c r="F29" s="66">
        <v>4</v>
      </c>
      <c r="G29" s="66">
        <v>4</v>
      </c>
      <c r="H29" s="66">
        <v>4</v>
      </c>
      <c r="I29" s="66">
        <v>4</v>
      </c>
      <c r="J29" s="66">
        <v>4</v>
      </c>
      <c r="K29" s="66">
        <v>4</v>
      </c>
      <c r="L29" s="66">
        <v>4</v>
      </c>
      <c r="M29" s="66">
        <v>4</v>
      </c>
      <c r="N29" s="66">
        <v>4</v>
      </c>
      <c r="O29" s="66">
        <v>4</v>
      </c>
      <c r="P29" s="66">
        <v>4</v>
      </c>
      <c r="Q29" s="66">
        <v>4</v>
      </c>
      <c r="R29" s="66">
        <v>4</v>
      </c>
      <c r="S29" s="66">
        <v>4</v>
      </c>
      <c r="T29" s="66">
        <v>4</v>
      </c>
      <c r="U29" s="66">
        <v>4</v>
      </c>
      <c r="V29" s="66">
        <v>4</v>
      </c>
      <c r="W29" s="66">
        <v>4</v>
      </c>
      <c r="X29" s="66">
        <v>4</v>
      </c>
      <c r="Y29" s="66">
        <v>4</v>
      </c>
      <c r="Z29" s="66">
        <v>4</v>
      </c>
      <c r="AA29" s="66">
        <v>4</v>
      </c>
      <c r="AB29" s="66">
        <v>4</v>
      </c>
      <c r="AC29" s="66">
        <v>4</v>
      </c>
      <c r="AD29" s="77"/>
    </row>
    <row r="30" spans="1:30" s="25" customFormat="1" ht="12" customHeight="1">
      <c r="A30" s="71">
        <f t="shared" si="2"/>
        <v>26</v>
      </c>
      <c r="B30" s="66" t="s">
        <v>503</v>
      </c>
      <c r="C30" s="66">
        <v>4</v>
      </c>
      <c r="D30" s="66">
        <v>4</v>
      </c>
      <c r="E30" s="66">
        <v>1</v>
      </c>
      <c r="F30" s="66">
        <v>4</v>
      </c>
      <c r="G30" s="66">
        <v>4</v>
      </c>
      <c r="H30" s="66">
        <v>2</v>
      </c>
      <c r="I30" s="66">
        <v>3</v>
      </c>
      <c r="J30" s="66">
        <v>4</v>
      </c>
      <c r="K30" s="66">
        <v>4</v>
      </c>
      <c r="L30" s="66">
        <v>4</v>
      </c>
      <c r="M30" s="66">
        <v>4</v>
      </c>
      <c r="N30" s="66">
        <v>4</v>
      </c>
      <c r="O30" s="66">
        <v>3</v>
      </c>
      <c r="P30" s="66">
        <v>4</v>
      </c>
      <c r="Q30" s="66">
        <v>4</v>
      </c>
      <c r="R30" s="66">
        <v>4</v>
      </c>
      <c r="S30" s="66">
        <v>3</v>
      </c>
      <c r="T30" s="66">
        <v>4</v>
      </c>
      <c r="U30" s="66">
        <v>2</v>
      </c>
      <c r="V30" s="66">
        <v>3</v>
      </c>
      <c r="W30" s="66">
        <v>3</v>
      </c>
      <c r="X30" s="66">
        <v>3</v>
      </c>
      <c r="Y30" s="66">
        <v>3</v>
      </c>
      <c r="Z30" s="66">
        <v>3</v>
      </c>
      <c r="AA30" s="66">
        <v>3</v>
      </c>
      <c r="AB30" s="66">
        <v>3</v>
      </c>
      <c r="AC30" s="66">
        <v>3</v>
      </c>
      <c r="AD30" s="77"/>
    </row>
    <row r="31" spans="1:30" s="25" customFormat="1" ht="12" customHeight="1">
      <c r="A31" s="71">
        <f t="shared" si="2"/>
        <v>27</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77"/>
    </row>
    <row r="32" spans="1:30" s="25" customFormat="1" ht="12" customHeight="1">
      <c r="A32" s="71">
        <f t="shared" si="2"/>
        <v>28</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77"/>
    </row>
    <row r="33" spans="1:30" s="25" customFormat="1" ht="12" customHeight="1">
      <c r="A33" s="71">
        <f t="shared" si="2"/>
        <v>29</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77"/>
    </row>
    <row r="34" spans="1:30" s="25" customFormat="1" ht="12" customHeight="1">
      <c r="A34" s="71">
        <f t="shared" si="2"/>
        <v>30</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77"/>
    </row>
    <row r="35" spans="1:30" s="25" customFormat="1" ht="12" customHeight="1">
      <c r="A35" s="71">
        <f t="shared" si="2"/>
        <v>31</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77"/>
    </row>
    <row r="36" spans="1:30" s="25" customFormat="1" ht="12" customHeight="1">
      <c r="A36" s="71">
        <f t="shared" si="2"/>
        <v>32</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77"/>
    </row>
    <row r="37" spans="1:30" s="25" customFormat="1" ht="12" customHeight="1">
      <c r="A37" s="71">
        <f t="shared" si="2"/>
        <v>33</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77"/>
    </row>
    <row r="38" spans="1:30" s="25" customFormat="1" ht="12" customHeight="1">
      <c r="A38" s="71">
        <f t="shared" si="2"/>
        <v>34</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77"/>
    </row>
    <row r="39" spans="1:30" s="25" customFormat="1" ht="12" customHeight="1">
      <c r="A39" s="71">
        <f t="shared" si="2"/>
        <v>35</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77"/>
    </row>
    <row r="40" spans="1:30" s="25" customFormat="1" ht="12" customHeight="1">
      <c r="A40" s="71">
        <f t="shared" si="2"/>
        <v>36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77"/>
    </row>
    <row r="41" spans="1:30" s="25" customFormat="1" ht="12" customHeight="1">
      <c r="A41" s="71">
        <f t="shared" si="2"/>
        <v>37</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77"/>
    </row>
    <row r="42" spans="1:30" s="25" customFormat="1" ht="12" customHeight="1">
      <c r="A42" s="71">
        <f t="shared" si="2"/>
        <v>38</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77"/>
    </row>
    <row r="43" spans="1:30" s="25" customFormat="1" ht="12" customHeight="1">
      <c r="A43" s="71">
        <f t="shared" si="2"/>
        <v>39</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77"/>
    </row>
    <row r="44" spans="1:30" s="25" customFormat="1" ht="12" customHeight="1">
      <c r="A44" s="71">
        <f t="shared" si="2"/>
        <v>40</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77"/>
    </row>
    <row r="45" spans="1:30" s="25" customFormat="1" ht="12" customHeight="1">
      <c r="A45" s="71">
        <f t="shared" si="2"/>
        <v>41</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77"/>
    </row>
    <row r="46" spans="1:30" s="25" customFormat="1" ht="12" customHeight="1">
      <c r="A46" s="71">
        <f t="shared" si="2"/>
        <v>42</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77"/>
    </row>
    <row r="47" spans="1:30" s="25" customFormat="1" ht="12" customHeight="1">
      <c r="A47" s="71">
        <f t="shared" si="2"/>
        <v>43</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77"/>
    </row>
    <row r="48" spans="1:30" s="25" customFormat="1" ht="12" customHeight="1">
      <c r="A48" s="71">
        <f t="shared" si="2"/>
        <v>44</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77"/>
    </row>
    <row r="49" spans="1:30" s="25" customFormat="1" ht="12" customHeight="1">
      <c r="A49" s="71">
        <f t="shared" si="2"/>
        <v>45</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77"/>
    </row>
    <row r="50" spans="1:30" s="25" customFormat="1" ht="12" customHeight="1">
      <c r="A50" s="71">
        <f t="shared" si="2"/>
        <v>46</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77"/>
    </row>
    <row r="51" spans="1:30" s="25" customFormat="1" ht="12" customHeight="1">
      <c r="A51" s="71">
        <f t="shared" si="2"/>
        <v>47</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77"/>
    </row>
    <row r="52" spans="1:30" s="25" customFormat="1" ht="12" customHeight="1">
      <c r="A52" s="71">
        <f t="shared" si="2"/>
        <v>48</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77"/>
    </row>
    <row r="53" spans="1:30" s="25" customFormat="1" ht="12" customHeight="1">
      <c r="A53" s="71">
        <f t="shared" si="2"/>
        <v>49</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77"/>
    </row>
    <row r="54" spans="1:30" s="25" customFormat="1" ht="12" customHeight="1">
      <c r="A54" s="71">
        <f t="shared" si="2"/>
        <v>50</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77"/>
    </row>
    <row r="55" spans="1:30" s="25" customFormat="1" ht="12" customHeight="1">
      <c r="A55" s="71">
        <f t="shared" si="2"/>
        <v>51</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77"/>
    </row>
    <row r="56" spans="1:30" s="25" customFormat="1" ht="12" customHeight="1">
      <c r="A56" s="71">
        <f t="shared" si="2"/>
        <v>52</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77"/>
    </row>
    <row r="57" spans="1:30" s="25" customFormat="1" ht="12" customHeight="1">
      <c r="A57" s="71">
        <f t="shared" si="2"/>
        <v>53</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77"/>
    </row>
    <row r="58" spans="1:30" s="25" customFormat="1" ht="12" customHeight="1">
      <c r="A58" s="71">
        <f t="shared" si="2"/>
        <v>54</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77"/>
    </row>
    <row r="59" spans="1:30" s="25" customFormat="1" ht="12" customHeight="1">
      <c r="A59" s="71">
        <f t="shared" si="2"/>
        <v>55</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77"/>
    </row>
    <row r="60" spans="1:30" s="25" customFormat="1" ht="12" customHeight="1">
      <c r="A60" s="71">
        <f t="shared" si="2"/>
        <v>56</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77"/>
    </row>
    <row r="61" spans="1:30" s="25" customFormat="1" ht="12" customHeight="1">
      <c r="A61" s="71">
        <f t="shared" si="2"/>
        <v>57</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77"/>
    </row>
    <row r="62" spans="1:30" s="25" customFormat="1" ht="12" customHeight="1">
      <c r="A62" s="71">
        <f t="shared" si="2"/>
        <v>58</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77"/>
    </row>
    <row r="63" spans="1:30" s="25" customFormat="1" ht="12" customHeight="1">
      <c r="A63" s="71">
        <f t="shared" si="2"/>
        <v>59</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77"/>
    </row>
    <row r="64" spans="1:30" s="25" customFormat="1" ht="12" customHeight="1">
      <c r="A64" s="71">
        <f t="shared" si="2"/>
        <v>60</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77"/>
    </row>
    <row r="65" spans="1:30" s="25" customFormat="1" ht="12" customHeight="1">
      <c r="A65" s="71">
        <f t="shared" si="2"/>
        <v>61</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77"/>
    </row>
    <row r="66" spans="1:30" s="25" customFormat="1" ht="12" customHeight="1">
      <c r="A66" s="71">
        <f t="shared" si="2"/>
        <v>62</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77"/>
    </row>
    <row r="67" spans="1:30" s="25" customFormat="1" ht="12" customHeight="1">
      <c r="A67" s="71">
        <f t="shared" si="2"/>
        <v>63</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77"/>
    </row>
    <row r="68" spans="1:30" s="25" customFormat="1" ht="12" customHeight="1">
      <c r="A68" s="71">
        <f t="shared" si="2"/>
        <v>64</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77"/>
    </row>
    <row r="69" spans="1:30" s="25" customFormat="1" ht="12" customHeight="1">
      <c r="A69" s="71">
        <f t="shared" si="2"/>
        <v>65</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77"/>
    </row>
    <row r="70" spans="1:30" s="25" customFormat="1" ht="12" customHeight="1">
      <c r="A70" s="71">
        <f t="shared" si="2"/>
        <v>66</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77"/>
    </row>
    <row r="71" spans="1:30" s="25" customFormat="1" ht="12" customHeight="1">
      <c r="A71" s="71">
        <f t="shared" ref="A71:A134" si="3">A70+1</f>
        <v>67</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77"/>
    </row>
    <row r="72" spans="1:30" s="25" customFormat="1" ht="12" customHeight="1">
      <c r="A72" s="71">
        <f t="shared" si="3"/>
        <v>68</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77"/>
    </row>
    <row r="73" spans="1:30" s="25" customFormat="1" ht="12" customHeight="1">
      <c r="A73" s="71">
        <f t="shared" si="3"/>
        <v>69</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77"/>
    </row>
    <row r="74" spans="1:30" s="25" customFormat="1" ht="12" customHeight="1">
      <c r="A74" s="71">
        <f t="shared" si="3"/>
        <v>70</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77"/>
    </row>
    <row r="75" spans="1:30" s="25" customFormat="1" ht="12" customHeight="1">
      <c r="A75" s="71">
        <f t="shared" si="3"/>
        <v>71</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77"/>
    </row>
    <row r="76" spans="1:30" s="25" customFormat="1" ht="12" customHeight="1">
      <c r="A76" s="71">
        <f t="shared" si="3"/>
        <v>72</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77"/>
    </row>
    <row r="77" spans="1:30" s="25" customFormat="1" ht="12" customHeight="1">
      <c r="A77" s="71">
        <f t="shared" si="3"/>
        <v>73</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77"/>
    </row>
    <row r="78" spans="1:30" s="25" customFormat="1" ht="12" customHeight="1">
      <c r="A78" s="71">
        <f t="shared" si="3"/>
        <v>74</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77"/>
    </row>
    <row r="79" spans="1:30" s="25" customFormat="1" ht="12" customHeight="1">
      <c r="A79" s="71">
        <f t="shared" si="3"/>
        <v>75</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77"/>
    </row>
    <row r="80" spans="1:30" s="25" customFormat="1" ht="12" customHeight="1">
      <c r="A80" s="71">
        <f t="shared" si="3"/>
        <v>76</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77"/>
    </row>
    <row r="81" spans="1:30" s="25" customFormat="1" ht="12" customHeight="1">
      <c r="A81" s="71">
        <f t="shared" si="3"/>
        <v>77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77"/>
    </row>
    <row r="82" spans="1:30" s="26" customFormat="1" ht="12" customHeight="1">
      <c r="A82" s="71">
        <f t="shared" si="3"/>
        <v>78</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77"/>
    </row>
    <row r="83" spans="1:30" s="26" customFormat="1" ht="12" customHeight="1">
      <c r="A83" s="71">
        <f t="shared" si="3"/>
        <v>79</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77"/>
    </row>
    <row r="84" spans="1:30" s="26" customFormat="1" ht="12" customHeight="1">
      <c r="A84" s="71">
        <f t="shared" si="3"/>
        <v>80</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77"/>
    </row>
    <row r="85" spans="1:30" s="26" customFormat="1" ht="12" customHeight="1">
      <c r="A85" s="71">
        <f t="shared" si="3"/>
        <v>81</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77"/>
    </row>
    <row r="86" spans="1:30" s="26" customFormat="1" ht="12" customHeight="1">
      <c r="A86" s="71">
        <f t="shared" si="3"/>
        <v>82</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77"/>
    </row>
    <row r="87" spans="1:30" s="25" customFormat="1" ht="12" customHeight="1">
      <c r="A87" s="71">
        <f t="shared" si="3"/>
        <v>83</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77"/>
    </row>
    <row r="88" spans="1:30" s="25" customFormat="1" ht="12" customHeight="1">
      <c r="A88" s="71">
        <f t="shared" si="3"/>
        <v>84</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77"/>
    </row>
    <row r="89" spans="1:30" s="25" customFormat="1" ht="12" customHeight="1">
      <c r="A89" s="71">
        <f t="shared" si="3"/>
        <v>85</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77"/>
    </row>
    <row r="90" spans="1:30" s="25" customFormat="1" ht="12" customHeight="1">
      <c r="A90" s="71">
        <f t="shared" si="3"/>
        <v>86</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77"/>
    </row>
    <row r="91" spans="1:30" s="25" customFormat="1" ht="12" customHeight="1">
      <c r="A91" s="71">
        <f t="shared" si="3"/>
        <v>87</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77"/>
    </row>
    <row r="92" spans="1:30" s="25" customFormat="1" ht="12" customHeight="1">
      <c r="A92" s="71">
        <f t="shared" si="3"/>
        <v>88</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77"/>
    </row>
    <row r="93" spans="1:30" s="25" customFormat="1" ht="12" customHeight="1">
      <c r="A93" s="71">
        <f t="shared" si="3"/>
        <v>89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77"/>
    </row>
    <row r="94" spans="1:30" s="25" customFormat="1" ht="12" customHeight="1">
      <c r="A94" s="71">
        <f t="shared" si="3"/>
        <v>90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77"/>
    </row>
    <row r="95" spans="1:30" s="25" customFormat="1" ht="12" customHeight="1">
      <c r="A95" s="71">
        <f t="shared" si="3"/>
        <v>91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77"/>
    </row>
    <row r="96" spans="1:30" s="25" customFormat="1" ht="12" customHeight="1">
      <c r="A96" s="71">
        <f t="shared" si="3"/>
        <v>92</v>
      </c>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77"/>
    </row>
    <row r="97" spans="1:30" s="25" customFormat="1" ht="12" customHeight="1">
      <c r="A97" s="71">
        <f t="shared" si="3"/>
        <v>93</v>
      </c>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77"/>
    </row>
    <row r="98" spans="1:30" s="25" customFormat="1" ht="12" customHeight="1">
      <c r="A98" s="71">
        <f t="shared" si="3"/>
        <v>94</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77"/>
    </row>
    <row r="99" spans="1:30" ht="12" customHeight="1">
      <c r="A99" s="71">
        <f t="shared" si="3"/>
        <v>95</v>
      </c>
      <c r="B99" s="66"/>
      <c r="C99" s="67"/>
      <c r="D99" s="67"/>
      <c r="E99" s="67"/>
      <c r="F99" s="67"/>
      <c r="G99" s="67"/>
      <c r="H99" s="67"/>
      <c r="I99" s="67"/>
      <c r="J99" s="66"/>
      <c r="K99" s="67"/>
      <c r="L99" s="67"/>
      <c r="M99" s="67"/>
      <c r="N99" s="67"/>
      <c r="O99" s="67"/>
      <c r="P99" s="67"/>
      <c r="Q99" s="67"/>
      <c r="R99" s="67"/>
      <c r="S99" s="67"/>
      <c r="T99" s="67"/>
      <c r="U99" s="67"/>
      <c r="V99" s="67"/>
      <c r="W99" s="67"/>
      <c r="X99" s="67"/>
      <c r="Y99" s="67"/>
      <c r="Z99" s="67"/>
      <c r="AA99" s="67"/>
      <c r="AB99" s="67"/>
      <c r="AC99" s="67"/>
    </row>
    <row r="100" spans="1:30" ht="12" customHeight="1">
      <c r="A100" s="71">
        <f t="shared" si="3"/>
        <v>96</v>
      </c>
      <c r="B100" s="66"/>
      <c r="C100" s="67"/>
      <c r="D100" s="67"/>
      <c r="E100" s="67"/>
      <c r="F100" s="67"/>
      <c r="G100" s="67"/>
      <c r="H100" s="67"/>
      <c r="I100" s="67"/>
      <c r="J100" s="66"/>
      <c r="K100" s="67"/>
      <c r="L100" s="67"/>
      <c r="M100" s="67"/>
      <c r="N100" s="67"/>
      <c r="O100" s="67"/>
      <c r="P100" s="67"/>
      <c r="Q100" s="67"/>
      <c r="R100" s="67"/>
      <c r="S100" s="67"/>
      <c r="T100" s="67"/>
      <c r="U100" s="67"/>
      <c r="V100" s="67"/>
      <c r="W100" s="67"/>
      <c r="X100" s="67"/>
      <c r="Y100" s="67"/>
      <c r="Z100" s="67"/>
      <c r="AA100" s="67"/>
      <c r="AB100" s="67"/>
      <c r="AC100" s="67"/>
    </row>
    <row r="101" spans="1:30" ht="12" customHeight="1">
      <c r="A101" s="71">
        <f t="shared" si="3"/>
        <v>97</v>
      </c>
      <c r="B101" s="66"/>
      <c r="C101" s="67"/>
      <c r="D101" s="67"/>
      <c r="E101" s="67"/>
      <c r="F101" s="67"/>
      <c r="G101" s="67"/>
      <c r="H101" s="67"/>
      <c r="I101" s="67"/>
      <c r="J101" s="66"/>
      <c r="K101" s="67"/>
      <c r="L101" s="67"/>
      <c r="M101" s="67"/>
      <c r="N101" s="67"/>
      <c r="O101" s="67"/>
      <c r="P101" s="67"/>
      <c r="Q101" s="67"/>
      <c r="R101" s="67"/>
      <c r="S101" s="67"/>
      <c r="T101" s="67"/>
      <c r="U101" s="67"/>
      <c r="V101" s="67"/>
      <c r="W101" s="67"/>
      <c r="X101" s="67"/>
      <c r="Y101" s="67"/>
      <c r="Z101" s="67"/>
      <c r="AA101" s="67"/>
      <c r="AB101" s="67"/>
      <c r="AC101" s="67"/>
    </row>
    <row r="102" spans="1:30" ht="12" customHeight="1">
      <c r="A102" s="71">
        <f t="shared" si="3"/>
        <v>98</v>
      </c>
      <c r="B102" s="68"/>
      <c r="C102" s="67"/>
      <c r="D102" s="67"/>
      <c r="E102" s="67"/>
      <c r="F102" s="67"/>
      <c r="G102" s="67"/>
      <c r="H102" s="67"/>
      <c r="I102" s="67"/>
      <c r="J102" s="66"/>
      <c r="K102" s="67"/>
      <c r="L102" s="67"/>
      <c r="M102" s="67"/>
      <c r="N102" s="67"/>
      <c r="O102" s="67"/>
      <c r="P102" s="67"/>
      <c r="Q102" s="67"/>
      <c r="R102" s="67"/>
      <c r="S102" s="67"/>
      <c r="T102" s="67"/>
      <c r="U102" s="67"/>
      <c r="V102" s="67"/>
      <c r="W102" s="67"/>
      <c r="X102" s="67"/>
      <c r="Y102" s="67"/>
      <c r="Z102" s="67"/>
      <c r="AA102" s="67"/>
      <c r="AB102" s="67"/>
      <c r="AC102" s="67"/>
    </row>
    <row r="103" spans="1:30" ht="12" customHeight="1">
      <c r="A103" s="71">
        <f t="shared" si="3"/>
        <v>99</v>
      </c>
      <c r="B103" s="68"/>
      <c r="C103" s="67"/>
      <c r="D103" s="67"/>
      <c r="E103" s="67"/>
      <c r="F103" s="67"/>
      <c r="G103" s="67"/>
      <c r="H103" s="67"/>
      <c r="I103" s="67"/>
      <c r="J103" s="66"/>
      <c r="K103" s="67"/>
      <c r="L103" s="67"/>
      <c r="M103" s="67"/>
      <c r="N103" s="67"/>
      <c r="O103" s="67"/>
      <c r="P103" s="67"/>
      <c r="Q103" s="67"/>
      <c r="R103" s="67"/>
      <c r="S103" s="67"/>
      <c r="T103" s="67"/>
      <c r="U103" s="67"/>
      <c r="V103" s="67"/>
      <c r="W103" s="67"/>
      <c r="X103" s="67"/>
      <c r="Y103" s="67"/>
      <c r="Z103" s="67"/>
      <c r="AA103" s="67"/>
      <c r="AB103" s="67"/>
      <c r="AC103" s="67"/>
    </row>
    <row r="104" spans="1:30" ht="12" customHeight="1">
      <c r="A104" s="71">
        <f t="shared" si="3"/>
        <v>100</v>
      </c>
      <c r="B104" s="68"/>
      <c r="C104" s="67"/>
      <c r="D104" s="67"/>
      <c r="E104" s="67"/>
      <c r="F104" s="67"/>
      <c r="G104" s="67"/>
      <c r="H104" s="67"/>
      <c r="I104" s="67"/>
      <c r="J104" s="66"/>
      <c r="K104" s="67"/>
      <c r="L104" s="67"/>
      <c r="M104" s="67"/>
      <c r="N104" s="67"/>
      <c r="O104" s="67"/>
      <c r="P104" s="67"/>
      <c r="Q104" s="67"/>
      <c r="R104" s="67"/>
      <c r="S104" s="67"/>
      <c r="T104" s="67"/>
      <c r="U104" s="67"/>
      <c r="V104" s="67"/>
      <c r="W104" s="67"/>
      <c r="X104" s="67"/>
      <c r="Y104" s="67"/>
      <c r="Z104" s="67"/>
      <c r="AA104" s="67"/>
      <c r="AB104" s="67"/>
      <c r="AC104" s="67"/>
    </row>
    <row r="105" spans="1:30" ht="12" customHeight="1">
      <c r="A105" s="71">
        <f t="shared" si="3"/>
        <v>101</v>
      </c>
      <c r="B105" s="68"/>
      <c r="C105" s="67"/>
      <c r="D105" s="67"/>
      <c r="E105" s="67"/>
      <c r="F105" s="67"/>
      <c r="G105" s="67"/>
      <c r="H105" s="67"/>
      <c r="I105" s="67"/>
      <c r="J105" s="66"/>
      <c r="K105" s="67"/>
      <c r="L105" s="67"/>
      <c r="M105" s="67"/>
      <c r="N105" s="67"/>
      <c r="O105" s="67"/>
      <c r="P105" s="67"/>
      <c r="Q105" s="67"/>
      <c r="R105" s="67"/>
      <c r="S105" s="67"/>
      <c r="T105" s="67"/>
      <c r="U105" s="67"/>
      <c r="V105" s="67"/>
      <c r="W105" s="67"/>
      <c r="X105" s="67"/>
      <c r="Y105" s="67"/>
      <c r="Z105" s="67"/>
      <c r="AA105" s="67"/>
      <c r="AB105" s="67"/>
      <c r="AC105" s="67"/>
    </row>
    <row r="106" spans="1:30" ht="12" customHeight="1">
      <c r="A106" s="71">
        <f t="shared" si="3"/>
        <v>102</v>
      </c>
      <c r="B106" s="68"/>
      <c r="C106" s="67"/>
      <c r="D106" s="67"/>
      <c r="E106" s="67"/>
      <c r="F106" s="67"/>
      <c r="G106" s="67"/>
      <c r="H106" s="67"/>
      <c r="I106" s="67"/>
      <c r="J106" s="66"/>
      <c r="K106" s="67"/>
      <c r="L106" s="67"/>
      <c r="M106" s="67"/>
      <c r="N106" s="67"/>
      <c r="O106" s="67"/>
      <c r="P106" s="67"/>
      <c r="Q106" s="67"/>
      <c r="R106" s="67"/>
      <c r="S106" s="67"/>
      <c r="T106" s="67"/>
      <c r="U106" s="67"/>
      <c r="V106" s="67"/>
      <c r="W106" s="67"/>
      <c r="X106" s="67"/>
      <c r="Y106" s="67"/>
      <c r="Z106" s="67"/>
      <c r="AA106" s="67"/>
      <c r="AB106" s="67"/>
      <c r="AC106" s="67"/>
    </row>
    <row r="107" spans="1:30" ht="12" customHeight="1">
      <c r="A107" s="71">
        <f t="shared" si="3"/>
        <v>103</v>
      </c>
      <c r="B107" s="68"/>
      <c r="C107" s="67"/>
      <c r="D107" s="67"/>
      <c r="E107" s="67"/>
      <c r="F107" s="67"/>
      <c r="G107" s="67"/>
      <c r="H107" s="67"/>
      <c r="I107" s="67"/>
      <c r="J107" s="66"/>
      <c r="K107" s="67"/>
      <c r="L107" s="67"/>
      <c r="M107" s="67"/>
      <c r="N107" s="67"/>
      <c r="O107" s="67"/>
      <c r="P107" s="67"/>
      <c r="Q107" s="67"/>
      <c r="R107" s="67"/>
      <c r="S107" s="67"/>
      <c r="T107" s="67"/>
      <c r="U107" s="67"/>
      <c r="V107" s="67"/>
      <c r="W107" s="67"/>
      <c r="X107" s="67"/>
      <c r="Y107" s="67"/>
      <c r="Z107" s="67"/>
      <c r="AA107" s="67"/>
      <c r="AB107" s="67"/>
      <c r="AC107" s="67"/>
    </row>
    <row r="108" spans="1:30" ht="12" customHeight="1">
      <c r="A108" s="71">
        <f t="shared" si="3"/>
        <v>104</v>
      </c>
      <c r="B108" s="69"/>
      <c r="C108" s="67"/>
      <c r="D108" s="67"/>
      <c r="E108" s="67"/>
      <c r="F108" s="67"/>
      <c r="G108" s="67"/>
      <c r="H108" s="67"/>
      <c r="I108" s="67"/>
      <c r="J108" s="66"/>
      <c r="K108" s="67"/>
      <c r="L108" s="67"/>
      <c r="M108" s="67"/>
      <c r="N108" s="67"/>
      <c r="O108" s="67"/>
      <c r="P108" s="67"/>
      <c r="Q108" s="67"/>
      <c r="R108" s="67"/>
      <c r="S108" s="67"/>
      <c r="T108" s="67"/>
      <c r="U108" s="67"/>
      <c r="V108" s="67"/>
      <c r="W108" s="67"/>
      <c r="X108" s="67"/>
      <c r="Y108" s="67"/>
      <c r="Z108" s="67"/>
      <c r="AA108" s="67"/>
      <c r="AB108" s="67"/>
      <c r="AC108" s="67"/>
    </row>
    <row r="109" spans="1:30" ht="12" customHeight="1">
      <c r="A109" s="71">
        <f t="shared" si="3"/>
        <v>105</v>
      </c>
      <c r="B109" s="69"/>
      <c r="C109" s="67"/>
      <c r="D109" s="67"/>
      <c r="E109" s="67"/>
      <c r="F109" s="67"/>
      <c r="G109" s="67"/>
      <c r="H109" s="67"/>
      <c r="I109" s="67"/>
      <c r="J109" s="66"/>
      <c r="K109" s="67"/>
      <c r="L109" s="67"/>
      <c r="M109" s="67"/>
      <c r="N109" s="67"/>
      <c r="O109" s="67"/>
      <c r="P109" s="67"/>
      <c r="Q109" s="67"/>
      <c r="R109" s="67"/>
      <c r="S109" s="67"/>
      <c r="T109" s="67"/>
      <c r="U109" s="67"/>
      <c r="V109" s="67"/>
      <c r="W109" s="67"/>
      <c r="X109" s="67"/>
      <c r="Y109" s="67"/>
      <c r="Z109" s="67"/>
      <c r="AA109" s="67"/>
      <c r="AB109" s="67"/>
      <c r="AC109" s="67"/>
    </row>
    <row r="110" spans="1:30" ht="12" customHeight="1">
      <c r="A110" s="71">
        <f t="shared" si="3"/>
        <v>106</v>
      </c>
      <c r="B110" s="69"/>
      <c r="C110" s="67"/>
      <c r="D110" s="67"/>
      <c r="E110" s="67"/>
      <c r="F110" s="67"/>
      <c r="G110" s="67"/>
      <c r="H110" s="67"/>
      <c r="I110" s="67"/>
      <c r="J110" s="66"/>
      <c r="K110" s="67"/>
      <c r="L110" s="67"/>
      <c r="M110" s="67"/>
      <c r="N110" s="67"/>
      <c r="O110" s="67"/>
      <c r="P110" s="67"/>
      <c r="Q110" s="67"/>
      <c r="R110" s="67"/>
      <c r="S110" s="67"/>
      <c r="T110" s="67"/>
      <c r="U110" s="67"/>
      <c r="V110" s="67"/>
      <c r="W110" s="67"/>
      <c r="X110" s="67"/>
      <c r="Y110" s="67"/>
      <c r="Z110" s="67"/>
      <c r="AA110" s="67"/>
      <c r="AB110" s="67"/>
      <c r="AC110" s="67"/>
    </row>
    <row r="111" spans="1:30" ht="12" customHeight="1">
      <c r="A111" s="71">
        <f t="shared" si="3"/>
        <v>107</v>
      </c>
      <c r="B111" s="69"/>
      <c r="C111" s="67"/>
      <c r="D111" s="67"/>
      <c r="E111" s="67"/>
      <c r="F111" s="67"/>
      <c r="G111" s="67"/>
      <c r="H111" s="67"/>
      <c r="I111" s="67"/>
      <c r="J111" s="66"/>
      <c r="K111" s="67"/>
      <c r="L111" s="67"/>
      <c r="M111" s="67"/>
      <c r="N111" s="67"/>
      <c r="O111" s="67"/>
      <c r="P111" s="67"/>
      <c r="Q111" s="67"/>
      <c r="R111" s="67"/>
      <c r="S111" s="67"/>
      <c r="T111" s="67"/>
      <c r="U111" s="67"/>
      <c r="V111" s="67"/>
      <c r="W111" s="67"/>
      <c r="X111" s="67"/>
      <c r="Y111" s="67"/>
      <c r="Z111" s="67"/>
      <c r="AA111" s="67"/>
      <c r="AB111" s="67"/>
      <c r="AC111" s="67"/>
    </row>
    <row r="112" spans="1:30" ht="12" customHeight="1">
      <c r="A112" s="71">
        <f t="shared" si="3"/>
        <v>108</v>
      </c>
      <c r="B112" s="69"/>
      <c r="C112" s="67"/>
      <c r="D112" s="67"/>
      <c r="E112" s="67"/>
      <c r="F112" s="67"/>
      <c r="G112" s="67"/>
      <c r="H112" s="67"/>
      <c r="I112" s="67"/>
      <c r="J112" s="66"/>
      <c r="K112" s="67"/>
      <c r="L112" s="67"/>
      <c r="M112" s="67"/>
      <c r="N112" s="67"/>
      <c r="O112" s="67"/>
      <c r="P112" s="67"/>
      <c r="Q112" s="67"/>
      <c r="R112" s="67"/>
      <c r="S112" s="67"/>
      <c r="T112" s="67"/>
      <c r="U112" s="67"/>
      <c r="V112" s="67"/>
      <c r="W112" s="67"/>
      <c r="X112" s="67"/>
      <c r="Y112" s="67"/>
      <c r="Z112" s="67"/>
      <c r="AA112" s="67"/>
      <c r="AB112" s="67"/>
      <c r="AC112" s="67"/>
    </row>
    <row r="113" spans="1:29" ht="12" customHeight="1">
      <c r="A113" s="71">
        <f t="shared" si="3"/>
        <v>109</v>
      </c>
      <c r="B113" s="69"/>
      <c r="C113" s="67"/>
      <c r="D113" s="67"/>
      <c r="E113" s="67"/>
      <c r="F113" s="67"/>
      <c r="G113" s="67"/>
      <c r="H113" s="67"/>
      <c r="I113" s="67"/>
      <c r="J113" s="66"/>
      <c r="K113" s="67"/>
      <c r="L113" s="67"/>
      <c r="M113" s="67"/>
      <c r="N113" s="67"/>
      <c r="O113" s="67"/>
      <c r="P113" s="67"/>
      <c r="Q113" s="67"/>
      <c r="R113" s="67"/>
      <c r="S113" s="67"/>
      <c r="T113" s="67"/>
      <c r="U113" s="67"/>
      <c r="V113" s="67"/>
      <c r="W113" s="67"/>
      <c r="X113" s="67"/>
      <c r="Y113" s="67"/>
      <c r="Z113" s="67"/>
      <c r="AA113" s="67"/>
      <c r="AB113" s="67"/>
      <c r="AC113" s="67"/>
    </row>
    <row r="114" spans="1:29" ht="12" customHeight="1">
      <c r="A114" s="71">
        <f t="shared" si="3"/>
        <v>110</v>
      </c>
      <c r="B114" s="69"/>
      <c r="C114" s="67"/>
      <c r="D114" s="67"/>
      <c r="E114" s="67"/>
      <c r="F114" s="67"/>
      <c r="G114" s="67"/>
      <c r="H114" s="67"/>
      <c r="I114" s="67"/>
      <c r="J114" s="66"/>
      <c r="K114" s="67"/>
      <c r="L114" s="67"/>
      <c r="M114" s="67"/>
      <c r="N114" s="67"/>
      <c r="O114" s="67"/>
      <c r="P114" s="67"/>
      <c r="Q114" s="67"/>
      <c r="R114" s="67"/>
      <c r="S114" s="67"/>
      <c r="T114" s="67"/>
      <c r="U114" s="67"/>
      <c r="V114" s="67"/>
      <c r="W114" s="67"/>
      <c r="X114" s="67"/>
      <c r="Y114" s="67"/>
      <c r="Z114" s="67"/>
      <c r="AA114" s="67"/>
      <c r="AB114" s="67"/>
      <c r="AC114" s="67"/>
    </row>
    <row r="115" spans="1:29" ht="12" customHeight="1">
      <c r="A115" s="71">
        <f t="shared" si="3"/>
        <v>111</v>
      </c>
      <c r="B115" s="69"/>
      <c r="C115" s="67"/>
      <c r="D115" s="67"/>
      <c r="E115" s="67"/>
      <c r="F115" s="67"/>
      <c r="G115" s="67"/>
      <c r="H115" s="67"/>
      <c r="I115" s="67"/>
      <c r="J115" s="66"/>
      <c r="K115" s="67"/>
      <c r="L115" s="67"/>
      <c r="M115" s="67"/>
      <c r="N115" s="67"/>
      <c r="O115" s="67"/>
      <c r="P115" s="67"/>
      <c r="Q115" s="67"/>
      <c r="R115" s="67"/>
      <c r="S115" s="67"/>
      <c r="T115" s="67"/>
      <c r="U115" s="67"/>
      <c r="V115" s="67"/>
      <c r="W115" s="67"/>
      <c r="X115" s="67"/>
      <c r="Y115" s="67"/>
      <c r="Z115" s="67"/>
      <c r="AA115" s="67"/>
      <c r="AB115" s="67"/>
      <c r="AC115" s="67"/>
    </row>
    <row r="116" spans="1:29" ht="12" customHeight="1">
      <c r="A116" s="71">
        <f t="shared" si="3"/>
        <v>112</v>
      </c>
      <c r="B116" s="68"/>
      <c r="C116" s="67"/>
      <c r="D116" s="67"/>
      <c r="E116" s="67"/>
      <c r="F116" s="67"/>
      <c r="G116" s="67"/>
      <c r="H116" s="67"/>
      <c r="I116" s="67"/>
      <c r="J116" s="66"/>
      <c r="K116" s="67"/>
      <c r="L116" s="67"/>
      <c r="M116" s="67"/>
      <c r="N116" s="67"/>
      <c r="O116" s="67"/>
      <c r="P116" s="67"/>
      <c r="Q116" s="67"/>
      <c r="R116" s="67"/>
      <c r="S116" s="67"/>
      <c r="T116" s="67"/>
      <c r="U116" s="67"/>
      <c r="V116" s="67"/>
      <c r="W116" s="67"/>
      <c r="X116" s="67"/>
      <c r="Y116" s="67"/>
      <c r="Z116" s="67"/>
      <c r="AA116" s="67"/>
      <c r="AB116" s="67"/>
      <c r="AC116" s="67"/>
    </row>
    <row r="117" spans="1:29" ht="12" customHeight="1">
      <c r="A117" s="71">
        <f t="shared" si="3"/>
        <v>113</v>
      </c>
      <c r="B117" s="68"/>
      <c r="C117" s="67"/>
      <c r="D117" s="67"/>
      <c r="E117" s="67"/>
      <c r="F117" s="67"/>
      <c r="G117" s="67"/>
      <c r="H117" s="67"/>
      <c r="I117" s="67"/>
      <c r="J117" s="66"/>
      <c r="K117" s="67"/>
      <c r="L117" s="67"/>
      <c r="M117" s="67"/>
      <c r="N117" s="67"/>
      <c r="O117" s="67"/>
      <c r="P117" s="67"/>
      <c r="Q117" s="67"/>
      <c r="R117" s="67"/>
      <c r="S117" s="67"/>
      <c r="T117" s="67"/>
      <c r="U117" s="67"/>
      <c r="V117" s="67"/>
      <c r="W117" s="67"/>
      <c r="X117" s="67"/>
      <c r="Y117" s="67"/>
      <c r="Z117" s="67"/>
      <c r="AA117" s="67"/>
      <c r="AB117" s="67"/>
      <c r="AC117" s="67"/>
    </row>
    <row r="118" spans="1:29" ht="12" customHeight="1">
      <c r="A118" s="71">
        <f t="shared" si="3"/>
        <v>114</v>
      </c>
      <c r="B118" s="68"/>
      <c r="C118" s="67"/>
      <c r="D118" s="67"/>
      <c r="E118" s="67"/>
      <c r="F118" s="67"/>
      <c r="G118" s="67"/>
      <c r="H118" s="67"/>
      <c r="I118" s="67"/>
      <c r="J118" s="66"/>
      <c r="K118" s="67"/>
      <c r="L118" s="67"/>
      <c r="M118" s="67"/>
      <c r="N118" s="67"/>
      <c r="O118" s="67"/>
      <c r="P118" s="67"/>
      <c r="Q118" s="67"/>
      <c r="R118" s="67"/>
      <c r="S118" s="67"/>
      <c r="T118" s="67"/>
      <c r="U118" s="67"/>
      <c r="V118" s="67"/>
      <c r="W118" s="67"/>
      <c r="X118" s="67"/>
      <c r="Y118" s="67"/>
      <c r="Z118" s="67"/>
      <c r="AA118" s="67"/>
      <c r="AB118" s="67"/>
      <c r="AC118" s="67"/>
    </row>
    <row r="119" spans="1:29" ht="12" customHeight="1">
      <c r="A119" s="71">
        <f t="shared" si="3"/>
        <v>115</v>
      </c>
      <c r="B119" s="68"/>
      <c r="C119" s="67"/>
      <c r="D119" s="67"/>
      <c r="E119" s="67"/>
      <c r="F119" s="67"/>
      <c r="G119" s="67"/>
      <c r="H119" s="67"/>
      <c r="I119" s="67"/>
      <c r="J119" s="66"/>
      <c r="K119" s="67"/>
      <c r="L119" s="67"/>
      <c r="M119" s="67"/>
      <c r="N119" s="67"/>
      <c r="O119" s="67"/>
      <c r="P119" s="67"/>
      <c r="Q119" s="67"/>
      <c r="R119" s="67"/>
      <c r="S119" s="67"/>
      <c r="T119" s="67"/>
      <c r="U119" s="67"/>
      <c r="V119" s="67"/>
      <c r="W119" s="67"/>
      <c r="X119" s="67"/>
      <c r="Y119" s="67"/>
      <c r="Z119" s="67"/>
      <c r="AA119" s="67"/>
      <c r="AB119" s="67"/>
      <c r="AC119" s="67"/>
    </row>
    <row r="120" spans="1:29" ht="12" customHeight="1">
      <c r="A120" s="71">
        <f t="shared" si="3"/>
        <v>116</v>
      </c>
      <c r="B120" s="69"/>
      <c r="C120" s="67"/>
      <c r="D120" s="67"/>
      <c r="E120" s="67"/>
      <c r="F120" s="67"/>
      <c r="G120" s="67"/>
      <c r="H120" s="67"/>
      <c r="I120" s="67"/>
      <c r="J120" s="66"/>
      <c r="K120" s="67"/>
      <c r="L120" s="67"/>
      <c r="M120" s="67"/>
      <c r="N120" s="67"/>
      <c r="O120" s="67"/>
      <c r="P120" s="67"/>
      <c r="Q120" s="67"/>
      <c r="R120" s="67"/>
      <c r="S120" s="67"/>
      <c r="T120" s="67"/>
      <c r="U120" s="67"/>
      <c r="V120" s="67"/>
      <c r="W120" s="67"/>
      <c r="X120" s="67"/>
      <c r="Y120" s="67"/>
      <c r="Z120" s="67"/>
      <c r="AA120" s="67"/>
      <c r="AB120" s="67"/>
      <c r="AC120" s="67"/>
    </row>
    <row r="121" spans="1:29" ht="12" customHeight="1">
      <c r="A121" s="71">
        <f t="shared" si="3"/>
        <v>117</v>
      </c>
      <c r="B121" s="69"/>
      <c r="C121" s="67"/>
      <c r="D121" s="67"/>
      <c r="E121" s="67"/>
      <c r="F121" s="67"/>
      <c r="G121" s="67"/>
      <c r="H121" s="67"/>
      <c r="I121" s="67"/>
      <c r="J121" s="66"/>
      <c r="K121" s="67"/>
      <c r="L121" s="67"/>
      <c r="M121" s="67"/>
      <c r="N121" s="67"/>
      <c r="O121" s="67"/>
      <c r="P121" s="67"/>
      <c r="Q121" s="67"/>
      <c r="R121" s="67"/>
      <c r="S121" s="67"/>
      <c r="T121" s="67"/>
      <c r="U121" s="67"/>
      <c r="V121" s="67"/>
      <c r="W121" s="67"/>
      <c r="X121" s="67"/>
      <c r="Y121" s="67"/>
      <c r="Z121" s="67"/>
      <c r="AA121" s="67"/>
      <c r="AB121" s="67"/>
      <c r="AC121" s="67"/>
    </row>
    <row r="122" spans="1:29" ht="12" customHeight="1">
      <c r="A122" s="71">
        <f t="shared" si="3"/>
        <v>118</v>
      </c>
      <c r="B122" s="69"/>
      <c r="C122" s="67"/>
      <c r="D122" s="67"/>
      <c r="E122" s="67"/>
      <c r="F122" s="67"/>
      <c r="G122" s="67"/>
      <c r="H122" s="67"/>
      <c r="I122" s="67"/>
      <c r="J122" s="66"/>
      <c r="K122" s="67"/>
      <c r="L122" s="67"/>
      <c r="M122" s="67"/>
      <c r="N122" s="67"/>
      <c r="O122" s="67"/>
      <c r="P122" s="67"/>
      <c r="Q122" s="67"/>
      <c r="R122" s="67"/>
      <c r="S122" s="67"/>
      <c r="T122" s="67"/>
      <c r="U122" s="67"/>
      <c r="V122" s="67"/>
      <c r="W122" s="67"/>
      <c r="X122" s="67"/>
      <c r="Y122" s="67"/>
      <c r="Z122" s="67"/>
      <c r="AA122" s="67"/>
      <c r="AB122" s="67"/>
      <c r="AC122" s="67"/>
    </row>
    <row r="123" spans="1:29" ht="12" customHeight="1">
      <c r="A123" s="71">
        <f t="shared" si="3"/>
        <v>119</v>
      </c>
      <c r="B123" s="69"/>
      <c r="C123" s="67"/>
      <c r="D123" s="67"/>
      <c r="E123" s="67"/>
      <c r="F123" s="67"/>
      <c r="G123" s="67"/>
      <c r="H123" s="67"/>
      <c r="I123" s="67"/>
      <c r="J123" s="66"/>
      <c r="K123" s="67"/>
      <c r="L123" s="67"/>
      <c r="M123" s="67"/>
      <c r="N123" s="67"/>
      <c r="O123" s="67"/>
      <c r="P123" s="67"/>
      <c r="Q123" s="67"/>
      <c r="R123" s="67"/>
      <c r="S123" s="67"/>
      <c r="T123" s="67"/>
      <c r="U123" s="67"/>
      <c r="V123" s="67"/>
      <c r="W123" s="67"/>
      <c r="X123" s="67"/>
      <c r="Y123" s="67"/>
      <c r="Z123" s="67"/>
      <c r="AA123" s="67"/>
      <c r="AB123" s="67"/>
      <c r="AC123" s="67"/>
    </row>
    <row r="124" spans="1:29" ht="12" customHeight="1">
      <c r="A124" s="71">
        <f t="shared" si="3"/>
        <v>120</v>
      </c>
      <c r="B124" s="69"/>
      <c r="C124" s="67"/>
      <c r="D124" s="67"/>
      <c r="E124" s="67"/>
      <c r="F124" s="67"/>
      <c r="G124" s="67"/>
      <c r="H124" s="67"/>
      <c r="I124" s="67"/>
      <c r="J124" s="66"/>
      <c r="K124" s="67"/>
      <c r="L124" s="67"/>
      <c r="M124" s="67"/>
      <c r="N124" s="67"/>
      <c r="O124" s="67"/>
      <c r="P124" s="67"/>
      <c r="Q124" s="67"/>
      <c r="R124" s="67"/>
      <c r="S124" s="67"/>
      <c r="T124" s="67"/>
      <c r="U124" s="67"/>
      <c r="V124" s="67"/>
      <c r="W124" s="67"/>
      <c r="X124" s="67"/>
      <c r="Y124" s="67"/>
      <c r="Z124" s="67"/>
      <c r="AA124" s="67"/>
      <c r="AB124" s="67"/>
      <c r="AC124" s="67"/>
    </row>
    <row r="125" spans="1:29" ht="12" customHeight="1">
      <c r="A125" s="71">
        <f t="shared" si="3"/>
        <v>121</v>
      </c>
      <c r="B125" s="69"/>
      <c r="C125" s="67"/>
      <c r="D125" s="67"/>
      <c r="E125" s="67"/>
      <c r="F125" s="67"/>
      <c r="G125" s="67"/>
      <c r="H125" s="67"/>
      <c r="I125" s="67"/>
      <c r="J125" s="66"/>
      <c r="K125" s="67"/>
      <c r="L125" s="67"/>
      <c r="M125" s="67"/>
      <c r="N125" s="67"/>
      <c r="O125" s="67"/>
      <c r="P125" s="67"/>
      <c r="Q125" s="67"/>
      <c r="R125" s="67"/>
      <c r="S125" s="67"/>
      <c r="T125" s="67"/>
      <c r="U125" s="67"/>
      <c r="V125" s="67"/>
      <c r="W125" s="67"/>
      <c r="X125" s="67"/>
      <c r="Y125" s="67"/>
      <c r="Z125" s="67"/>
      <c r="AA125" s="67"/>
      <c r="AB125" s="67"/>
      <c r="AC125" s="67"/>
    </row>
    <row r="126" spans="1:29" ht="12" customHeight="1">
      <c r="A126" s="71">
        <f t="shared" si="3"/>
        <v>122</v>
      </c>
      <c r="B126" s="69"/>
      <c r="C126" s="67"/>
      <c r="D126" s="67"/>
      <c r="E126" s="67"/>
      <c r="F126" s="67"/>
      <c r="G126" s="67"/>
      <c r="H126" s="67"/>
      <c r="I126" s="67"/>
      <c r="J126" s="66"/>
      <c r="K126" s="67"/>
      <c r="L126" s="67"/>
      <c r="M126" s="67"/>
      <c r="N126" s="67"/>
      <c r="O126" s="67"/>
      <c r="P126" s="67"/>
      <c r="Q126" s="67"/>
      <c r="R126" s="67"/>
      <c r="S126" s="67"/>
      <c r="T126" s="67"/>
      <c r="U126" s="67"/>
      <c r="V126" s="67"/>
      <c r="W126" s="67"/>
      <c r="X126" s="67"/>
      <c r="Y126" s="67"/>
      <c r="Z126" s="67"/>
      <c r="AA126" s="67"/>
      <c r="AB126" s="67"/>
      <c r="AC126" s="67"/>
    </row>
    <row r="127" spans="1:29" ht="12" customHeight="1">
      <c r="A127" s="71">
        <f t="shared" si="3"/>
        <v>123</v>
      </c>
      <c r="B127" s="69"/>
      <c r="C127" s="67"/>
      <c r="D127" s="67"/>
      <c r="E127" s="67"/>
      <c r="F127" s="67"/>
      <c r="G127" s="67"/>
      <c r="H127" s="67"/>
      <c r="I127" s="67"/>
      <c r="J127" s="66"/>
      <c r="K127" s="67"/>
      <c r="L127" s="67"/>
      <c r="M127" s="67"/>
      <c r="N127" s="67"/>
      <c r="O127" s="67"/>
      <c r="P127" s="67"/>
      <c r="Q127" s="67"/>
      <c r="R127" s="67"/>
      <c r="S127" s="67"/>
      <c r="T127" s="67"/>
      <c r="U127" s="67"/>
      <c r="V127" s="67"/>
      <c r="W127" s="67"/>
      <c r="X127" s="67"/>
      <c r="Y127" s="67"/>
      <c r="Z127" s="67"/>
      <c r="AA127" s="67"/>
      <c r="AB127" s="67"/>
      <c r="AC127" s="67"/>
    </row>
    <row r="128" spans="1:29" ht="12" customHeight="1">
      <c r="A128" s="71">
        <f t="shared" si="3"/>
        <v>124</v>
      </c>
      <c r="B128" s="69"/>
      <c r="C128" s="67"/>
      <c r="D128" s="67"/>
      <c r="E128" s="67"/>
      <c r="F128" s="67"/>
      <c r="G128" s="67"/>
      <c r="H128" s="67"/>
      <c r="I128" s="67"/>
      <c r="J128" s="66"/>
      <c r="K128" s="67"/>
      <c r="L128" s="67"/>
      <c r="M128" s="67"/>
      <c r="N128" s="67"/>
      <c r="O128" s="67"/>
      <c r="P128" s="67"/>
      <c r="Q128" s="67"/>
      <c r="R128" s="67"/>
      <c r="S128" s="67"/>
      <c r="T128" s="67"/>
      <c r="U128" s="67"/>
      <c r="V128" s="67"/>
      <c r="W128" s="67"/>
      <c r="X128" s="67"/>
      <c r="Y128" s="67"/>
      <c r="Z128" s="67"/>
      <c r="AA128" s="67"/>
      <c r="AB128" s="67"/>
      <c r="AC128" s="67"/>
    </row>
    <row r="129" spans="1:29" ht="12" customHeight="1">
      <c r="A129" s="71">
        <f t="shared" si="3"/>
        <v>125</v>
      </c>
      <c r="B129" s="69"/>
      <c r="C129" s="67"/>
      <c r="D129" s="67"/>
      <c r="E129" s="67"/>
      <c r="F129" s="67"/>
      <c r="G129" s="67"/>
      <c r="H129" s="67"/>
      <c r="I129" s="67"/>
      <c r="J129" s="66"/>
      <c r="K129" s="67"/>
      <c r="L129" s="67"/>
      <c r="M129" s="67"/>
      <c r="N129" s="67"/>
      <c r="O129" s="67"/>
      <c r="P129" s="67"/>
      <c r="Q129" s="67"/>
      <c r="R129" s="67"/>
      <c r="S129" s="67"/>
      <c r="T129" s="67"/>
      <c r="U129" s="67"/>
      <c r="V129" s="67"/>
      <c r="W129" s="67"/>
      <c r="X129" s="67"/>
      <c r="Y129" s="67"/>
      <c r="Z129" s="67"/>
      <c r="AA129" s="67"/>
      <c r="AB129" s="67"/>
      <c r="AC129" s="67"/>
    </row>
    <row r="130" spans="1:29" ht="12" customHeight="1">
      <c r="A130" s="71">
        <f t="shared" si="3"/>
        <v>126</v>
      </c>
      <c r="B130" s="69"/>
      <c r="C130" s="67"/>
      <c r="D130" s="67"/>
      <c r="E130" s="67"/>
      <c r="F130" s="67"/>
      <c r="G130" s="67"/>
      <c r="H130" s="67"/>
      <c r="I130" s="67"/>
      <c r="J130" s="66"/>
      <c r="K130" s="67"/>
      <c r="L130" s="67"/>
      <c r="M130" s="67"/>
      <c r="N130" s="67"/>
      <c r="O130" s="67"/>
      <c r="P130" s="67"/>
      <c r="Q130" s="67"/>
      <c r="R130" s="67"/>
      <c r="S130" s="67"/>
      <c r="T130" s="67"/>
      <c r="U130" s="67"/>
      <c r="V130" s="67"/>
      <c r="W130" s="67"/>
      <c r="X130" s="67"/>
      <c r="Y130" s="67"/>
      <c r="Z130" s="67"/>
      <c r="AA130" s="67"/>
      <c r="AB130" s="67"/>
      <c r="AC130" s="67"/>
    </row>
    <row r="131" spans="1:29" ht="12" customHeight="1">
      <c r="A131" s="71">
        <f t="shared" si="3"/>
        <v>127</v>
      </c>
      <c r="B131" s="69"/>
      <c r="C131" s="67"/>
      <c r="D131" s="67"/>
      <c r="E131" s="67"/>
      <c r="F131" s="67"/>
      <c r="G131" s="67"/>
      <c r="H131" s="67"/>
      <c r="I131" s="67"/>
      <c r="J131" s="66"/>
      <c r="K131" s="67"/>
      <c r="L131" s="67"/>
      <c r="M131" s="67"/>
      <c r="N131" s="67"/>
      <c r="O131" s="67"/>
      <c r="P131" s="67"/>
      <c r="Q131" s="67"/>
      <c r="R131" s="67"/>
      <c r="S131" s="67"/>
      <c r="T131" s="67"/>
      <c r="U131" s="67"/>
      <c r="V131" s="67"/>
      <c r="W131" s="67"/>
      <c r="X131" s="67"/>
      <c r="Y131" s="67"/>
      <c r="Z131" s="67"/>
      <c r="AA131" s="67"/>
      <c r="AB131" s="67"/>
      <c r="AC131" s="67"/>
    </row>
    <row r="132" spans="1:29" ht="12" customHeight="1">
      <c r="A132" s="71">
        <f t="shared" si="3"/>
        <v>128</v>
      </c>
      <c r="B132" s="69"/>
      <c r="C132" s="67"/>
      <c r="D132" s="67"/>
      <c r="E132" s="67"/>
      <c r="F132" s="67"/>
      <c r="G132" s="67"/>
      <c r="H132" s="67"/>
      <c r="I132" s="67"/>
      <c r="J132" s="66"/>
      <c r="K132" s="67"/>
      <c r="L132" s="67"/>
      <c r="M132" s="67"/>
      <c r="N132" s="67"/>
      <c r="O132" s="67"/>
      <c r="P132" s="67"/>
      <c r="Q132" s="67"/>
      <c r="R132" s="67"/>
      <c r="S132" s="67"/>
      <c r="T132" s="67"/>
      <c r="U132" s="67"/>
      <c r="V132" s="67"/>
      <c r="W132" s="67"/>
      <c r="X132" s="67"/>
      <c r="Y132" s="67"/>
      <c r="Z132" s="67"/>
      <c r="AA132" s="67"/>
      <c r="AB132" s="67"/>
      <c r="AC132" s="67"/>
    </row>
    <row r="133" spans="1:29" ht="12" customHeight="1">
      <c r="A133" s="71">
        <f t="shared" si="3"/>
        <v>129</v>
      </c>
      <c r="B133" s="69"/>
      <c r="C133" s="69"/>
      <c r="D133" s="69"/>
      <c r="E133" s="69"/>
      <c r="F133" s="69"/>
      <c r="G133" s="69"/>
      <c r="H133" s="69"/>
      <c r="I133" s="69"/>
      <c r="J133" s="66"/>
      <c r="K133" s="69"/>
      <c r="L133" s="69"/>
      <c r="M133" s="69"/>
      <c r="N133" s="69"/>
      <c r="O133" s="69"/>
      <c r="P133" s="69"/>
      <c r="Q133" s="69"/>
      <c r="R133" s="69"/>
      <c r="S133" s="69"/>
      <c r="T133" s="69"/>
      <c r="U133" s="69"/>
      <c r="V133" s="69"/>
      <c r="W133" s="69"/>
      <c r="X133" s="69"/>
      <c r="Y133" s="69"/>
      <c r="Z133" s="69"/>
      <c r="AA133" s="69"/>
      <c r="AB133" s="69"/>
      <c r="AC133" s="69"/>
    </row>
    <row r="134" spans="1:29" ht="12" customHeight="1">
      <c r="A134" s="71">
        <f t="shared" si="3"/>
        <v>130</v>
      </c>
      <c r="B134" s="69"/>
      <c r="C134" s="69"/>
      <c r="D134" s="69"/>
      <c r="E134" s="69"/>
      <c r="F134" s="69"/>
      <c r="G134" s="69"/>
      <c r="H134" s="69"/>
      <c r="I134" s="69"/>
      <c r="J134" s="66"/>
      <c r="K134" s="69"/>
      <c r="L134" s="69"/>
      <c r="M134" s="69"/>
      <c r="N134" s="69"/>
      <c r="O134" s="69"/>
      <c r="P134" s="69"/>
      <c r="Q134" s="69"/>
      <c r="R134" s="69"/>
      <c r="S134" s="69"/>
      <c r="T134" s="69"/>
      <c r="U134" s="69"/>
      <c r="V134" s="69"/>
      <c r="W134" s="69"/>
      <c r="X134" s="69"/>
      <c r="Y134" s="69"/>
      <c r="Z134" s="69"/>
      <c r="AA134" s="69"/>
      <c r="AB134" s="69"/>
      <c r="AC134" s="69"/>
    </row>
    <row r="135" spans="1:29" ht="12" customHeight="1">
      <c r="A135" s="71">
        <f t="shared" ref="A135:A198" si="4">A134+1</f>
        <v>131</v>
      </c>
      <c r="B135" s="69"/>
      <c r="C135" s="69"/>
      <c r="D135" s="69"/>
      <c r="E135" s="69"/>
      <c r="F135" s="69"/>
      <c r="G135" s="69"/>
      <c r="H135" s="69"/>
      <c r="I135" s="69"/>
      <c r="J135" s="66"/>
      <c r="K135" s="69"/>
      <c r="L135" s="69"/>
      <c r="M135" s="69"/>
      <c r="N135" s="69"/>
      <c r="O135" s="69"/>
      <c r="P135" s="69"/>
      <c r="Q135" s="69"/>
      <c r="R135" s="69"/>
      <c r="S135" s="69"/>
      <c r="T135" s="69"/>
      <c r="U135" s="69"/>
      <c r="V135" s="69"/>
      <c r="W135" s="69"/>
      <c r="X135" s="69"/>
      <c r="Y135" s="69"/>
      <c r="Z135" s="69"/>
      <c r="AA135" s="69"/>
      <c r="AB135" s="69"/>
      <c r="AC135" s="69"/>
    </row>
    <row r="136" spans="1:29" ht="12" customHeight="1">
      <c r="A136" s="71">
        <f t="shared" si="4"/>
        <v>132</v>
      </c>
      <c r="B136" s="69"/>
      <c r="C136" s="69"/>
      <c r="D136" s="69"/>
      <c r="E136" s="69"/>
      <c r="F136" s="69"/>
      <c r="G136" s="69"/>
      <c r="H136" s="69"/>
      <c r="I136" s="69"/>
      <c r="J136" s="66"/>
      <c r="K136" s="69"/>
      <c r="L136" s="69"/>
      <c r="M136" s="69"/>
      <c r="N136" s="69"/>
      <c r="O136" s="69"/>
      <c r="P136" s="69"/>
      <c r="Q136" s="69"/>
      <c r="R136" s="69"/>
      <c r="S136" s="69"/>
      <c r="T136" s="69"/>
      <c r="U136" s="69"/>
      <c r="V136" s="69"/>
      <c r="W136" s="69"/>
      <c r="X136" s="69"/>
      <c r="Y136" s="69"/>
      <c r="Z136" s="69"/>
      <c r="AA136" s="69"/>
      <c r="AB136" s="69"/>
      <c r="AC136" s="69"/>
    </row>
    <row r="137" spans="1:29" ht="12" customHeight="1">
      <c r="A137" s="71">
        <f t="shared" si="4"/>
        <v>133</v>
      </c>
      <c r="B137" s="66"/>
      <c r="C137" s="69"/>
      <c r="D137" s="69"/>
      <c r="E137" s="69"/>
      <c r="F137" s="69"/>
      <c r="G137" s="69"/>
      <c r="H137" s="69"/>
      <c r="I137" s="69"/>
      <c r="J137" s="66"/>
      <c r="K137" s="69"/>
      <c r="L137" s="69"/>
      <c r="M137" s="69"/>
      <c r="N137" s="69"/>
      <c r="O137" s="69"/>
      <c r="P137" s="69"/>
      <c r="Q137" s="69"/>
      <c r="R137" s="69"/>
      <c r="S137" s="69"/>
      <c r="T137" s="69"/>
      <c r="U137" s="69"/>
      <c r="V137" s="69"/>
      <c r="W137" s="69"/>
      <c r="X137" s="69"/>
      <c r="Y137" s="69"/>
      <c r="Z137" s="69"/>
      <c r="AA137" s="69"/>
      <c r="AB137" s="69"/>
      <c r="AC137" s="69"/>
    </row>
    <row r="138" spans="1:29" ht="12" customHeight="1">
      <c r="A138" s="71">
        <f t="shared" si="4"/>
        <v>134</v>
      </c>
      <c r="B138" s="69"/>
      <c r="C138" s="67"/>
      <c r="D138" s="67"/>
      <c r="E138" s="67"/>
      <c r="F138" s="67"/>
      <c r="G138" s="67"/>
      <c r="H138" s="67"/>
      <c r="I138" s="67"/>
      <c r="J138" s="66"/>
      <c r="K138" s="67"/>
      <c r="L138" s="67"/>
      <c r="M138" s="67"/>
      <c r="N138" s="67"/>
      <c r="O138" s="67"/>
      <c r="P138" s="67"/>
      <c r="Q138" s="67"/>
      <c r="R138" s="67"/>
      <c r="S138" s="67"/>
      <c r="T138" s="67"/>
      <c r="U138" s="67"/>
      <c r="V138" s="67"/>
      <c r="W138" s="67"/>
      <c r="X138" s="67"/>
      <c r="Y138" s="67"/>
      <c r="Z138" s="67"/>
      <c r="AA138" s="67"/>
      <c r="AB138" s="67"/>
      <c r="AC138" s="67"/>
    </row>
    <row r="139" spans="1:29" ht="12" customHeight="1">
      <c r="A139" s="71">
        <f t="shared" si="4"/>
        <v>135</v>
      </c>
      <c r="B139" s="69"/>
      <c r="C139" s="67"/>
      <c r="D139" s="67"/>
      <c r="E139" s="67"/>
      <c r="F139" s="67"/>
      <c r="G139" s="67"/>
      <c r="H139" s="67"/>
      <c r="I139" s="67"/>
      <c r="J139" s="66"/>
      <c r="K139" s="67"/>
      <c r="L139" s="67"/>
      <c r="M139" s="67"/>
      <c r="N139" s="67"/>
      <c r="O139" s="67"/>
      <c r="P139" s="67"/>
      <c r="Q139" s="67"/>
      <c r="R139" s="67"/>
      <c r="S139" s="67"/>
      <c r="T139" s="67"/>
      <c r="U139" s="67"/>
      <c r="V139" s="67"/>
      <c r="W139" s="67"/>
      <c r="X139" s="67"/>
      <c r="Y139" s="67"/>
      <c r="Z139" s="67"/>
      <c r="AA139" s="67"/>
      <c r="AB139" s="67"/>
      <c r="AC139" s="67"/>
    </row>
    <row r="140" spans="1:29" ht="12" customHeight="1">
      <c r="A140" s="71">
        <f t="shared" si="4"/>
        <v>136</v>
      </c>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row>
    <row r="141" spans="1:29" ht="12" customHeight="1">
      <c r="A141" s="71">
        <f t="shared" si="4"/>
        <v>137</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row>
    <row r="142" spans="1:29" ht="12" customHeight="1">
      <c r="A142" s="71">
        <f t="shared" si="4"/>
        <v>138</v>
      </c>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row>
    <row r="143" spans="1:29" ht="12" customHeight="1">
      <c r="A143" s="71">
        <f t="shared" si="4"/>
        <v>139</v>
      </c>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row>
    <row r="144" spans="1:29" ht="12" customHeight="1">
      <c r="A144" s="71">
        <f t="shared" si="4"/>
        <v>140</v>
      </c>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row>
    <row r="145" spans="1:29" ht="12" customHeight="1">
      <c r="A145" s="71">
        <f t="shared" si="4"/>
        <v>141</v>
      </c>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row>
    <row r="146" spans="1:29" ht="12" customHeight="1">
      <c r="A146" s="71">
        <f t="shared" si="4"/>
        <v>142</v>
      </c>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row>
    <row r="147" spans="1:29" ht="12" customHeight="1">
      <c r="A147" s="71">
        <f t="shared" si="4"/>
        <v>143</v>
      </c>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row>
    <row r="148" spans="1:29" ht="12" customHeight="1">
      <c r="A148" s="71">
        <f t="shared" si="4"/>
        <v>144</v>
      </c>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row>
    <row r="149" spans="1:29" ht="12" customHeight="1">
      <c r="A149" s="71">
        <f t="shared" si="4"/>
        <v>145</v>
      </c>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row>
    <row r="150" spans="1:29" ht="12" customHeight="1">
      <c r="A150" s="71">
        <f t="shared" si="4"/>
        <v>146</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row>
    <row r="151" spans="1:29" ht="12" customHeight="1">
      <c r="A151" s="71">
        <f t="shared" si="4"/>
        <v>147</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row>
    <row r="152" spans="1:29" ht="12" customHeight="1">
      <c r="A152" s="71">
        <f t="shared" si="4"/>
        <v>148</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row>
    <row r="153" spans="1:29" ht="12" customHeight="1">
      <c r="A153" s="71">
        <f t="shared" si="4"/>
        <v>149</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row>
    <row r="154" spans="1:29" ht="12" customHeight="1">
      <c r="A154" s="71">
        <f t="shared" si="4"/>
        <v>150</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row>
    <row r="155" spans="1:29" ht="12" customHeight="1">
      <c r="A155" s="71">
        <f t="shared" si="4"/>
        <v>151</v>
      </c>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row>
    <row r="156" spans="1:29" ht="12" customHeight="1">
      <c r="A156" s="71">
        <f t="shared" si="4"/>
        <v>152</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row>
    <row r="157" spans="1:29" ht="12" customHeight="1">
      <c r="A157" s="71">
        <f t="shared" si="4"/>
        <v>153</v>
      </c>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row>
    <row r="158" spans="1:29" ht="12" customHeight="1">
      <c r="A158" s="71">
        <f t="shared" si="4"/>
        <v>154</v>
      </c>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row>
    <row r="159" spans="1:29" ht="12" customHeight="1">
      <c r="A159" s="71">
        <f t="shared" si="4"/>
        <v>155</v>
      </c>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row>
    <row r="160" spans="1:29" ht="12" customHeight="1">
      <c r="A160" s="71">
        <f t="shared" si="4"/>
        <v>156</v>
      </c>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row>
    <row r="161" spans="1:29" ht="12" customHeight="1">
      <c r="A161" s="71">
        <f t="shared" si="4"/>
        <v>157</v>
      </c>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row>
    <row r="162" spans="1:29" ht="12" customHeight="1">
      <c r="A162" s="71">
        <f t="shared" si="4"/>
        <v>158</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row>
    <row r="163" spans="1:29" ht="12" customHeight="1">
      <c r="A163" s="71">
        <f t="shared" si="4"/>
        <v>159</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row>
    <row r="164" spans="1:29" ht="12" customHeight="1">
      <c r="A164" s="71">
        <f t="shared" si="4"/>
        <v>160</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row>
    <row r="165" spans="1:29" ht="12" customHeight="1">
      <c r="A165" s="71">
        <f t="shared" si="4"/>
        <v>161</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row>
    <row r="166" spans="1:29" ht="12" customHeight="1">
      <c r="A166" s="71">
        <f t="shared" si="4"/>
        <v>162</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row>
    <row r="167" spans="1:29" ht="12" customHeight="1">
      <c r="A167" s="71">
        <f t="shared" si="4"/>
        <v>163</v>
      </c>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row>
    <row r="168" spans="1:29" ht="12" customHeight="1">
      <c r="A168" s="71">
        <f t="shared" si="4"/>
        <v>164</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row>
    <row r="169" spans="1:29" ht="12" customHeight="1">
      <c r="A169" s="71">
        <f t="shared" si="4"/>
        <v>165</v>
      </c>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row>
    <row r="170" spans="1:29" ht="12" customHeight="1">
      <c r="A170" s="71">
        <f t="shared" si="4"/>
        <v>166</v>
      </c>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row>
    <row r="171" spans="1:29" ht="12" customHeight="1">
      <c r="A171" s="71">
        <f t="shared" si="4"/>
        <v>167</v>
      </c>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row>
    <row r="172" spans="1:29" ht="12" customHeight="1">
      <c r="A172" s="71">
        <f t="shared" si="4"/>
        <v>168</v>
      </c>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row>
    <row r="173" spans="1:29" ht="12" customHeight="1">
      <c r="A173" s="71">
        <f t="shared" si="4"/>
        <v>169</v>
      </c>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row>
    <row r="174" spans="1:29" ht="12" customHeight="1">
      <c r="A174" s="71">
        <f t="shared" si="4"/>
        <v>170</v>
      </c>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row>
    <row r="175" spans="1:29" ht="12" customHeight="1">
      <c r="A175" s="71">
        <f t="shared" si="4"/>
        <v>171</v>
      </c>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row>
    <row r="176" spans="1:29" ht="12" customHeight="1">
      <c r="A176" s="71">
        <f t="shared" si="4"/>
        <v>172</v>
      </c>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row>
    <row r="177" spans="1:29" ht="12" customHeight="1">
      <c r="A177" s="71">
        <f t="shared" si="4"/>
        <v>173</v>
      </c>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row>
    <row r="178" spans="1:29" ht="12" customHeight="1">
      <c r="A178" s="71">
        <f t="shared" si="4"/>
        <v>174</v>
      </c>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row>
    <row r="179" spans="1:29" ht="12" customHeight="1">
      <c r="A179" s="71">
        <f t="shared" si="4"/>
        <v>175</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row>
    <row r="180" spans="1:29" ht="12" customHeight="1">
      <c r="A180" s="71">
        <f t="shared" si="4"/>
        <v>176</v>
      </c>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row>
    <row r="181" spans="1:29" ht="12" customHeight="1">
      <c r="A181" s="71">
        <f t="shared" si="4"/>
        <v>177</v>
      </c>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row>
    <row r="182" spans="1:29" ht="12" customHeight="1">
      <c r="A182" s="71">
        <f t="shared" si="4"/>
        <v>178</v>
      </c>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row>
    <row r="183" spans="1:29" ht="12" customHeight="1">
      <c r="A183" s="71">
        <f t="shared" si="4"/>
        <v>179</v>
      </c>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row>
    <row r="184" spans="1:29" ht="12" customHeight="1">
      <c r="A184" s="71">
        <f t="shared" si="4"/>
        <v>180</v>
      </c>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row>
    <row r="185" spans="1:29" ht="12" customHeight="1">
      <c r="A185" s="71">
        <f t="shared" si="4"/>
        <v>181</v>
      </c>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row>
    <row r="186" spans="1:29" ht="12" customHeight="1">
      <c r="A186" s="71">
        <f t="shared" si="4"/>
        <v>182</v>
      </c>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row>
    <row r="187" spans="1:29" ht="12" customHeight="1">
      <c r="A187" s="71">
        <f t="shared" si="4"/>
        <v>183</v>
      </c>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row>
    <row r="188" spans="1:29" ht="12" customHeight="1">
      <c r="A188" s="71">
        <f t="shared" si="4"/>
        <v>184</v>
      </c>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row>
    <row r="189" spans="1:29" ht="12" customHeight="1">
      <c r="A189" s="71">
        <f t="shared" si="4"/>
        <v>185</v>
      </c>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row>
    <row r="190" spans="1:29" ht="12" customHeight="1">
      <c r="A190" s="71">
        <f t="shared" si="4"/>
        <v>186</v>
      </c>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row>
    <row r="191" spans="1:29" ht="12" customHeight="1">
      <c r="A191" s="71">
        <f t="shared" si="4"/>
        <v>187</v>
      </c>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row>
    <row r="192" spans="1:29" ht="12" customHeight="1">
      <c r="A192" s="71">
        <f t="shared" si="4"/>
        <v>188</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row>
    <row r="193" spans="1:29" ht="12" customHeight="1">
      <c r="A193" s="71">
        <f t="shared" si="4"/>
        <v>189</v>
      </c>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row>
    <row r="194" spans="1:29" ht="12" customHeight="1">
      <c r="A194" s="71">
        <f t="shared" si="4"/>
        <v>190</v>
      </c>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row>
    <row r="195" spans="1:29" ht="12" customHeight="1">
      <c r="A195" s="71">
        <f t="shared" si="4"/>
        <v>191</v>
      </c>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row>
    <row r="196" spans="1:29" ht="12" customHeight="1">
      <c r="A196" s="71">
        <f t="shared" si="4"/>
        <v>192</v>
      </c>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row>
    <row r="197" spans="1:29" ht="12" customHeight="1">
      <c r="A197" s="71">
        <f t="shared" si="4"/>
        <v>193</v>
      </c>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row>
    <row r="198" spans="1:29" ht="12" customHeight="1">
      <c r="A198" s="71">
        <f t="shared" si="4"/>
        <v>194</v>
      </c>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row>
    <row r="199" spans="1:29" ht="12" customHeight="1">
      <c r="A199" s="71">
        <f t="shared" ref="A199:A262" si="5">A198+1</f>
        <v>195</v>
      </c>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row>
    <row r="200" spans="1:29" ht="12" customHeight="1">
      <c r="A200" s="71">
        <f t="shared" si="5"/>
        <v>196</v>
      </c>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row>
    <row r="201" spans="1:29" ht="12" customHeight="1">
      <c r="A201" s="71">
        <f t="shared" si="5"/>
        <v>197</v>
      </c>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row>
    <row r="202" spans="1:29" ht="12" customHeight="1">
      <c r="A202" s="71">
        <f t="shared" si="5"/>
        <v>198</v>
      </c>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row>
    <row r="203" spans="1:29" ht="12" customHeight="1">
      <c r="A203" s="71">
        <f t="shared" si="5"/>
        <v>199</v>
      </c>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row>
    <row r="204" spans="1:29" ht="12" customHeight="1">
      <c r="A204" s="71">
        <f t="shared" si="5"/>
        <v>200</v>
      </c>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row>
    <row r="205" spans="1:29" ht="12" customHeight="1">
      <c r="A205" s="71">
        <f t="shared" si="5"/>
        <v>201</v>
      </c>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row>
    <row r="206" spans="1:29" ht="12" customHeight="1">
      <c r="A206" s="71">
        <f t="shared" si="5"/>
        <v>202</v>
      </c>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row>
    <row r="207" spans="1:29" ht="12" customHeight="1">
      <c r="A207" s="71">
        <f t="shared" si="5"/>
        <v>203</v>
      </c>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row>
    <row r="208" spans="1:29" ht="12" customHeight="1">
      <c r="A208" s="71">
        <f t="shared" si="5"/>
        <v>204</v>
      </c>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row>
    <row r="209" spans="1:29" ht="12" customHeight="1">
      <c r="A209" s="71">
        <f t="shared" si="5"/>
        <v>205</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row>
    <row r="210" spans="1:29" ht="12" customHeight="1">
      <c r="A210" s="71">
        <f t="shared" si="5"/>
        <v>206</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row>
    <row r="211" spans="1:29" ht="12" customHeight="1">
      <c r="A211" s="71">
        <f t="shared" si="5"/>
        <v>207</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row>
    <row r="212" spans="1:29" ht="12" customHeight="1">
      <c r="A212" s="71">
        <f t="shared" si="5"/>
        <v>208</v>
      </c>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row>
    <row r="213" spans="1:29" ht="12" customHeight="1">
      <c r="A213" s="71">
        <f t="shared" si="5"/>
        <v>209</v>
      </c>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row>
    <row r="214" spans="1:29" ht="12" customHeight="1">
      <c r="A214" s="71">
        <f t="shared" si="5"/>
        <v>210</v>
      </c>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row>
    <row r="215" spans="1:29" ht="12" customHeight="1">
      <c r="A215" s="71">
        <f t="shared" si="5"/>
        <v>211</v>
      </c>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row>
    <row r="216" spans="1:29" ht="12" customHeight="1">
      <c r="A216" s="71">
        <f t="shared" si="5"/>
        <v>212</v>
      </c>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row>
    <row r="217" spans="1:29" ht="12" customHeight="1">
      <c r="A217" s="71">
        <f t="shared" si="5"/>
        <v>213</v>
      </c>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row>
    <row r="218" spans="1:29" ht="12" customHeight="1">
      <c r="A218" s="71">
        <f t="shared" si="5"/>
        <v>214</v>
      </c>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row>
    <row r="219" spans="1:29" ht="12" customHeight="1">
      <c r="A219" s="71">
        <f t="shared" si="5"/>
        <v>215</v>
      </c>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row>
    <row r="220" spans="1:29" ht="12" customHeight="1">
      <c r="A220" s="71">
        <f t="shared" si="5"/>
        <v>216</v>
      </c>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row>
    <row r="221" spans="1:29" ht="12" customHeight="1">
      <c r="A221" s="71">
        <f t="shared" si="5"/>
        <v>217</v>
      </c>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row>
    <row r="222" spans="1:29" ht="12" customHeight="1">
      <c r="A222" s="71">
        <f t="shared" si="5"/>
        <v>218</v>
      </c>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row>
    <row r="223" spans="1:29" ht="12" customHeight="1">
      <c r="A223" s="71">
        <f t="shared" si="5"/>
        <v>219</v>
      </c>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row>
    <row r="224" spans="1:29" ht="12" customHeight="1">
      <c r="A224" s="71">
        <f t="shared" si="5"/>
        <v>220</v>
      </c>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row>
    <row r="225" spans="1:29" ht="12" customHeight="1">
      <c r="A225" s="71">
        <f t="shared" si="5"/>
        <v>221</v>
      </c>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row>
    <row r="226" spans="1:29" ht="12" customHeight="1">
      <c r="A226" s="71">
        <f t="shared" si="5"/>
        <v>222</v>
      </c>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row>
    <row r="227" spans="1:29" ht="12" customHeight="1">
      <c r="A227" s="71">
        <f t="shared" si="5"/>
        <v>223</v>
      </c>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row>
    <row r="228" spans="1:29" ht="12" customHeight="1">
      <c r="A228" s="71">
        <f t="shared" si="5"/>
        <v>224</v>
      </c>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row>
    <row r="229" spans="1:29" ht="12" customHeight="1">
      <c r="A229" s="71">
        <f t="shared" si="5"/>
        <v>225</v>
      </c>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row>
    <row r="230" spans="1:29" ht="12" customHeight="1">
      <c r="A230" s="71">
        <f t="shared" si="5"/>
        <v>226</v>
      </c>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row>
    <row r="231" spans="1:29" ht="12" customHeight="1">
      <c r="A231" s="71">
        <f t="shared" si="5"/>
        <v>227</v>
      </c>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row>
    <row r="232" spans="1:29" ht="12" customHeight="1">
      <c r="A232" s="71">
        <f t="shared" si="5"/>
        <v>228</v>
      </c>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row>
    <row r="233" spans="1:29" ht="12" customHeight="1">
      <c r="A233" s="71">
        <f t="shared" si="5"/>
        <v>229</v>
      </c>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row>
    <row r="234" spans="1:29" ht="12" customHeight="1">
      <c r="A234" s="71">
        <f t="shared" si="5"/>
        <v>230</v>
      </c>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row>
    <row r="235" spans="1:29" ht="12" customHeight="1">
      <c r="A235" s="71">
        <f t="shared" si="5"/>
        <v>231</v>
      </c>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row>
    <row r="236" spans="1:29" ht="12" customHeight="1">
      <c r="A236" s="71">
        <f t="shared" si="5"/>
        <v>232</v>
      </c>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row>
    <row r="237" spans="1:29" ht="12" customHeight="1">
      <c r="A237" s="71">
        <f t="shared" si="5"/>
        <v>233</v>
      </c>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row>
    <row r="238" spans="1:29" ht="12" customHeight="1">
      <c r="A238" s="71">
        <f t="shared" si="5"/>
        <v>234</v>
      </c>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row>
    <row r="239" spans="1:29" ht="12" customHeight="1">
      <c r="A239" s="71">
        <f t="shared" si="5"/>
        <v>235</v>
      </c>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row>
    <row r="240" spans="1:29" ht="12" customHeight="1">
      <c r="A240" s="71">
        <f t="shared" si="5"/>
        <v>236</v>
      </c>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row>
    <row r="241" spans="1:29" ht="12" customHeight="1">
      <c r="A241" s="71">
        <f t="shared" si="5"/>
        <v>237</v>
      </c>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row>
    <row r="242" spans="1:29" ht="12" customHeight="1">
      <c r="A242" s="71">
        <f t="shared" si="5"/>
        <v>238</v>
      </c>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row>
    <row r="243" spans="1:29" ht="12" customHeight="1">
      <c r="A243" s="71">
        <f t="shared" si="5"/>
        <v>239</v>
      </c>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row>
    <row r="244" spans="1:29" ht="12" customHeight="1">
      <c r="A244" s="71">
        <f t="shared" si="5"/>
        <v>240</v>
      </c>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row>
    <row r="245" spans="1:29" ht="12" customHeight="1">
      <c r="A245" s="71">
        <f t="shared" si="5"/>
        <v>241</v>
      </c>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row>
    <row r="246" spans="1:29" ht="12" customHeight="1">
      <c r="A246" s="71">
        <f t="shared" si="5"/>
        <v>242</v>
      </c>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row>
    <row r="247" spans="1:29" ht="12" customHeight="1">
      <c r="A247" s="71">
        <f t="shared" si="5"/>
        <v>243</v>
      </c>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row>
    <row r="248" spans="1:29" ht="12" customHeight="1">
      <c r="A248" s="71">
        <f t="shared" si="5"/>
        <v>244</v>
      </c>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row>
    <row r="249" spans="1:29" ht="12" customHeight="1">
      <c r="A249" s="71">
        <f t="shared" si="5"/>
        <v>245</v>
      </c>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row>
    <row r="250" spans="1:29" ht="12" customHeight="1">
      <c r="A250" s="71">
        <f t="shared" si="5"/>
        <v>246</v>
      </c>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row>
    <row r="251" spans="1:29" ht="12" customHeight="1">
      <c r="A251" s="71">
        <f t="shared" si="5"/>
        <v>247</v>
      </c>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row>
    <row r="252" spans="1:29" ht="12" customHeight="1">
      <c r="A252" s="71">
        <f t="shared" si="5"/>
        <v>248</v>
      </c>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row>
    <row r="253" spans="1:29" ht="12" customHeight="1">
      <c r="A253" s="71">
        <f t="shared" si="5"/>
        <v>249</v>
      </c>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row>
    <row r="254" spans="1:29" ht="12" customHeight="1">
      <c r="A254" s="71">
        <f t="shared" si="5"/>
        <v>250</v>
      </c>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row>
    <row r="255" spans="1:29" ht="12" customHeight="1">
      <c r="A255" s="71">
        <f t="shared" si="5"/>
        <v>251</v>
      </c>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row>
    <row r="256" spans="1:29" ht="12" customHeight="1">
      <c r="A256" s="71">
        <f t="shared" si="5"/>
        <v>252</v>
      </c>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row>
    <row r="257" spans="1:29" ht="12" customHeight="1">
      <c r="A257" s="71">
        <f t="shared" si="5"/>
        <v>253</v>
      </c>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row>
    <row r="258" spans="1:29" ht="12" customHeight="1">
      <c r="A258" s="71">
        <f t="shared" si="5"/>
        <v>254</v>
      </c>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row>
    <row r="259" spans="1:29" ht="12" customHeight="1">
      <c r="A259" s="71">
        <f t="shared" si="5"/>
        <v>255</v>
      </c>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row>
    <row r="260" spans="1:29" ht="12" customHeight="1">
      <c r="A260" s="71">
        <f t="shared" si="5"/>
        <v>256</v>
      </c>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row>
    <row r="261" spans="1:29" ht="12" customHeight="1">
      <c r="A261" s="71">
        <f t="shared" si="5"/>
        <v>257</v>
      </c>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row>
    <row r="262" spans="1:29" ht="12" customHeight="1">
      <c r="A262" s="71">
        <f t="shared" si="5"/>
        <v>258</v>
      </c>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row>
    <row r="263" spans="1:29" ht="12" customHeight="1">
      <c r="A263" s="71">
        <f t="shared" ref="A263:A304" si="6">A262+1</f>
        <v>259</v>
      </c>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row>
    <row r="264" spans="1:29" ht="12" customHeight="1">
      <c r="A264" s="71">
        <f t="shared" si="6"/>
        <v>260</v>
      </c>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row>
    <row r="265" spans="1:29" ht="12" customHeight="1">
      <c r="A265" s="71">
        <f t="shared" si="6"/>
        <v>261</v>
      </c>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row>
    <row r="266" spans="1:29" ht="12" customHeight="1">
      <c r="A266" s="71">
        <f t="shared" si="6"/>
        <v>262</v>
      </c>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row>
    <row r="267" spans="1:29" ht="12" customHeight="1">
      <c r="A267" s="71">
        <f t="shared" si="6"/>
        <v>263</v>
      </c>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row>
    <row r="268" spans="1:29" ht="12" customHeight="1">
      <c r="A268" s="71">
        <f t="shared" si="6"/>
        <v>264</v>
      </c>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row>
    <row r="269" spans="1:29" ht="12" customHeight="1">
      <c r="A269" s="71">
        <f t="shared" si="6"/>
        <v>265</v>
      </c>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row>
    <row r="270" spans="1:29" ht="12" customHeight="1">
      <c r="A270" s="71">
        <f t="shared" si="6"/>
        <v>266</v>
      </c>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row>
    <row r="271" spans="1:29" ht="12" customHeight="1">
      <c r="A271" s="71">
        <f t="shared" si="6"/>
        <v>267</v>
      </c>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row>
    <row r="272" spans="1:29" ht="12" customHeight="1">
      <c r="A272" s="71">
        <f t="shared" si="6"/>
        <v>268</v>
      </c>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row>
    <row r="273" spans="1:29" ht="12" customHeight="1">
      <c r="A273" s="71">
        <f t="shared" si="6"/>
        <v>269</v>
      </c>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row>
    <row r="274" spans="1:29" ht="12" customHeight="1">
      <c r="A274" s="71">
        <f t="shared" si="6"/>
        <v>270</v>
      </c>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row>
    <row r="275" spans="1:29" ht="12" customHeight="1">
      <c r="A275" s="71">
        <f t="shared" si="6"/>
        <v>271</v>
      </c>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row>
    <row r="276" spans="1:29" ht="12" customHeight="1">
      <c r="A276" s="71">
        <f t="shared" si="6"/>
        <v>272</v>
      </c>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row>
    <row r="277" spans="1:29" ht="12" customHeight="1">
      <c r="A277" s="71">
        <f t="shared" si="6"/>
        <v>273</v>
      </c>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row>
    <row r="278" spans="1:29" ht="12" customHeight="1">
      <c r="A278" s="71">
        <f t="shared" si="6"/>
        <v>274</v>
      </c>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row>
    <row r="279" spans="1:29" ht="12" customHeight="1">
      <c r="A279" s="71">
        <f t="shared" si="6"/>
        <v>275</v>
      </c>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row>
    <row r="280" spans="1:29" ht="12" customHeight="1">
      <c r="A280" s="71">
        <f t="shared" si="6"/>
        <v>276</v>
      </c>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row>
    <row r="281" spans="1:29" ht="12" customHeight="1">
      <c r="A281" s="71">
        <f t="shared" si="6"/>
        <v>277</v>
      </c>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row>
    <row r="282" spans="1:29" ht="12" customHeight="1">
      <c r="A282" s="71">
        <f t="shared" si="6"/>
        <v>278</v>
      </c>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row>
    <row r="283" spans="1:29" ht="12" customHeight="1">
      <c r="A283" s="71">
        <f t="shared" si="6"/>
        <v>279</v>
      </c>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row>
    <row r="284" spans="1:29" ht="12" customHeight="1">
      <c r="A284" s="71">
        <f t="shared" si="6"/>
        <v>280</v>
      </c>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row>
    <row r="285" spans="1:29" ht="12" customHeight="1">
      <c r="A285" s="71">
        <f t="shared" si="6"/>
        <v>281</v>
      </c>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row>
    <row r="286" spans="1:29" ht="12" customHeight="1">
      <c r="A286" s="71">
        <f t="shared" si="6"/>
        <v>282</v>
      </c>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row>
    <row r="287" spans="1:29" ht="12" customHeight="1">
      <c r="A287" s="71">
        <f t="shared" si="6"/>
        <v>283</v>
      </c>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row>
    <row r="288" spans="1:29" ht="12" customHeight="1">
      <c r="A288" s="71">
        <f t="shared" si="6"/>
        <v>284</v>
      </c>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row>
    <row r="289" spans="1:29" ht="12" customHeight="1">
      <c r="A289" s="71">
        <f t="shared" si="6"/>
        <v>285</v>
      </c>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row>
    <row r="290" spans="1:29" ht="12" customHeight="1">
      <c r="A290" s="71">
        <f t="shared" si="6"/>
        <v>286</v>
      </c>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row>
    <row r="291" spans="1:29" ht="12" customHeight="1">
      <c r="A291" s="71">
        <f t="shared" si="6"/>
        <v>287</v>
      </c>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row>
    <row r="292" spans="1:29" ht="12" customHeight="1">
      <c r="A292" s="71">
        <f t="shared" si="6"/>
        <v>288</v>
      </c>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row>
    <row r="293" spans="1:29" ht="12" customHeight="1">
      <c r="A293" s="71">
        <f t="shared" si="6"/>
        <v>289</v>
      </c>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row>
    <row r="294" spans="1:29" ht="12" customHeight="1">
      <c r="A294" s="71">
        <f t="shared" si="6"/>
        <v>290</v>
      </c>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row>
    <row r="295" spans="1:29" ht="12" customHeight="1">
      <c r="A295" s="71">
        <f t="shared" si="6"/>
        <v>291</v>
      </c>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row>
    <row r="296" spans="1:29" ht="12" customHeight="1">
      <c r="A296" s="71">
        <f t="shared" si="6"/>
        <v>292</v>
      </c>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row>
    <row r="297" spans="1:29" ht="12" customHeight="1">
      <c r="A297" s="71">
        <f t="shared" si="6"/>
        <v>293</v>
      </c>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row>
    <row r="298" spans="1:29" ht="12" customHeight="1">
      <c r="A298" s="71">
        <f t="shared" si="6"/>
        <v>294</v>
      </c>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row>
    <row r="299" spans="1:29" ht="12" customHeight="1">
      <c r="A299" s="71">
        <f t="shared" si="6"/>
        <v>295</v>
      </c>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row>
    <row r="300" spans="1:29" ht="12" customHeight="1">
      <c r="A300" s="71">
        <f t="shared" si="6"/>
        <v>296</v>
      </c>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row>
    <row r="301" spans="1:29" ht="12" customHeight="1">
      <c r="A301" s="71">
        <f t="shared" si="6"/>
        <v>297</v>
      </c>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row>
    <row r="302" spans="1:29" ht="12" customHeight="1">
      <c r="A302" s="71">
        <f t="shared" si="6"/>
        <v>298</v>
      </c>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row>
    <row r="303" spans="1:29" ht="12" customHeight="1">
      <c r="A303" s="71">
        <f t="shared" si="6"/>
        <v>299</v>
      </c>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row>
    <row r="304" spans="1:29" ht="12" customHeight="1">
      <c r="A304" s="71">
        <f t="shared" si="6"/>
        <v>300</v>
      </c>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98A9-C37A-407E-863B-7546E93FF850}">
  <sheetPr codeName="Sheet3">
    <tabColor theme="4" tint="0.79998168889431442"/>
  </sheetPr>
  <dimension ref="A1:AN229"/>
  <sheetViews>
    <sheetView zoomScale="85" zoomScaleNormal="85" workbookViewId="0">
      <pane xSplit="2" ySplit="4" topLeftCell="J5" activePane="bottomRight" state="frozen"/>
      <selection activeCell="A42" sqref="A42"/>
      <selection pane="topRight" activeCell="A42" sqref="A42"/>
      <selection pane="bottomLeft" activeCell="A42" sqref="A42"/>
      <selection pane="bottomRight" activeCell="W2" sqref="W2"/>
    </sheetView>
  </sheetViews>
  <sheetFormatPr defaultColWidth="8.625" defaultRowHeight="12"/>
  <cols>
    <col min="1" max="1" width="8.625" style="19"/>
    <col min="2" max="2" width="11.5" style="19" customWidth="1"/>
    <col min="3" max="16384" width="8.625" style="19"/>
  </cols>
  <sheetData>
    <row r="1" spans="1:40" s="24" customFormat="1" ht="18.75">
      <c r="A1" s="72" t="s">
        <v>205</v>
      </c>
      <c r="B1" s="73" t="s">
        <v>136</v>
      </c>
      <c r="C1" s="74"/>
      <c r="D1" s="83">
        <f>AVERAGE(D5:D10000)</f>
        <v>3.2</v>
      </c>
      <c r="E1" s="83">
        <f t="shared" ref="E1:AL1" si="0">AVERAGE(E5:E10000)</f>
        <v>3.2571428571428571</v>
      </c>
      <c r="F1" s="83">
        <f t="shared" si="0"/>
        <v>3.2857142857142856</v>
      </c>
      <c r="G1" s="83">
        <f t="shared" si="0"/>
        <v>2.8</v>
      </c>
      <c r="H1" s="83">
        <f t="shared" si="0"/>
        <v>2.8857142857142857</v>
      </c>
      <c r="I1" s="83">
        <f t="shared" si="0"/>
        <v>2.6285714285714286</v>
      </c>
      <c r="J1" s="83">
        <f t="shared" si="0"/>
        <v>2.5714285714285716</v>
      </c>
      <c r="K1" s="83">
        <f t="shared" si="0"/>
        <v>3.1142857142857143</v>
      </c>
      <c r="L1" s="83">
        <f t="shared" si="0"/>
        <v>2.3142857142857145</v>
      </c>
      <c r="M1" s="83">
        <f t="shared" si="0"/>
        <v>2.5428571428571427</v>
      </c>
      <c r="N1" s="83">
        <f t="shared" si="0"/>
        <v>2.2571428571428571</v>
      </c>
      <c r="O1" s="83">
        <f t="shared" si="0"/>
        <v>2.0571428571428569</v>
      </c>
      <c r="P1" s="83">
        <f t="shared" si="0"/>
        <v>3.7428571428571429</v>
      </c>
      <c r="Q1" s="83">
        <f t="shared" si="0"/>
        <v>2.9714285714285715</v>
      </c>
      <c r="R1" s="83">
        <f t="shared" si="0"/>
        <v>2.2285714285714286</v>
      </c>
      <c r="S1" s="83">
        <f t="shared" si="0"/>
        <v>2.5142857142857142</v>
      </c>
      <c r="T1" s="83">
        <f t="shared" si="0"/>
        <v>1.8</v>
      </c>
      <c r="U1" s="83">
        <f t="shared" si="0"/>
        <v>3.5428571428571427</v>
      </c>
      <c r="V1" s="83">
        <f t="shared" si="0"/>
        <v>3.657142857142857</v>
      </c>
      <c r="W1" s="83">
        <f>AVERAGE(W5:W10000)</f>
        <v>3.6857142857142855</v>
      </c>
      <c r="X1" s="83">
        <f t="shared" si="0"/>
        <v>3.0571428571428569</v>
      </c>
      <c r="Y1" s="83">
        <f t="shared" si="0"/>
        <v>3.4571428571428573</v>
      </c>
      <c r="Z1" s="83">
        <f t="shared" si="0"/>
        <v>3.1142857142857143</v>
      </c>
      <c r="AA1" s="83">
        <f t="shared" si="0"/>
        <v>3.0285714285714285</v>
      </c>
      <c r="AB1" s="83">
        <f t="shared" si="0"/>
        <v>2.7142857142857144</v>
      </c>
      <c r="AC1" s="83">
        <f t="shared" si="0"/>
        <v>3.3142857142857145</v>
      </c>
      <c r="AD1" s="83">
        <f t="shared" si="0"/>
        <v>3.2</v>
      </c>
      <c r="AE1" s="83">
        <f t="shared" si="0"/>
        <v>3.4571428571428573</v>
      </c>
      <c r="AF1" s="83">
        <f t="shared" si="0"/>
        <v>3.0571428571428569</v>
      </c>
      <c r="AG1" s="83">
        <f t="shared" si="0"/>
        <v>3.2285714285714286</v>
      </c>
      <c r="AH1" s="83">
        <f t="shared" si="0"/>
        <v>3.4285714285714284</v>
      </c>
      <c r="AI1" s="83">
        <f t="shared" si="0"/>
        <v>3.5714285714285716</v>
      </c>
      <c r="AJ1" s="83">
        <f t="shared" si="0"/>
        <v>3.0857142857142859</v>
      </c>
      <c r="AK1" s="83">
        <f t="shared" si="0"/>
        <v>3.5142857142857142</v>
      </c>
      <c r="AL1" s="83">
        <f t="shared" si="0"/>
        <v>3.0285714285714285</v>
      </c>
    </row>
    <row r="2" spans="1:40" s="24" customFormat="1" ht="18.75">
      <c r="A2" s="73"/>
      <c r="B2" s="73" t="s">
        <v>227</v>
      </c>
      <c r="C2" s="74"/>
      <c r="D2" s="74">
        <f>(COUNTIF(D5:D10000,3)+COUNTIF(D5:D10000,4))/COUNTA(D5:D10000)</f>
        <v>0.91428571428571426</v>
      </c>
      <c r="E2" s="74">
        <f t="shared" ref="E2:AL2" si="1">(COUNTIF(E5:E10000,3)+COUNTIF(E5:E10000,4))/COUNTA(E5:E10000)</f>
        <v>0.94285714285714284</v>
      </c>
      <c r="F2" s="74">
        <f t="shared" si="1"/>
        <v>0.94285714285714284</v>
      </c>
      <c r="G2" s="74">
        <f t="shared" si="1"/>
        <v>0.68571428571428572</v>
      </c>
      <c r="H2" s="74">
        <f t="shared" si="1"/>
        <v>0.77142857142857146</v>
      </c>
      <c r="I2" s="74">
        <f t="shared" si="1"/>
        <v>0.62857142857142856</v>
      </c>
      <c r="J2" s="74">
        <f t="shared" si="1"/>
        <v>0.5714285714285714</v>
      </c>
      <c r="K2" s="74">
        <f t="shared" si="1"/>
        <v>0.8571428571428571</v>
      </c>
      <c r="L2" s="74">
        <f t="shared" si="1"/>
        <v>0.48571428571428571</v>
      </c>
      <c r="M2" s="74">
        <f t="shared" si="1"/>
        <v>0.54285714285714282</v>
      </c>
      <c r="N2" s="74">
        <f t="shared" si="1"/>
        <v>0.45714285714285713</v>
      </c>
      <c r="O2" s="74">
        <f t="shared" si="1"/>
        <v>0.2857142857142857</v>
      </c>
      <c r="P2" s="74">
        <f t="shared" si="1"/>
        <v>0.94285714285714284</v>
      </c>
      <c r="Q2" s="74">
        <f t="shared" si="1"/>
        <v>0.8</v>
      </c>
      <c r="R2" s="74">
        <f t="shared" si="1"/>
        <v>0.45714285714285713</v>
      </c>
      <c r="S2" s="74">
        <f t="shared" si="1"/>
        <v>0.6</v>
      </c>
      <c r="T2" s="74">
        <f t="shared" si="1"/>
        <v>0.11428571428571428</v>
      </c>
      <c r="U2" s="74">
        <f t="shared" si="1"/>
        <v>0.94285714285714284</v>
      </c>
      <c r="V2" s="74">
        <f t="shared" si="1"/>
        <v>1</v>
      </c>
      <c r="W2" s="74">
        <f t="shared" si="1"/>
        <v>1</v>
      </c>
      <c r="X2" s="74">
        <f t="shared" si="1"/>
        <v>0.82857142857142863</v>
      </c>
      <c r="Y2" s="74">
        <f t="shared" si="1"/>
        <v>0.8571428571428571</v>
      </c>
      <c r="Z2" s="74">
        <f t="shared" si="1"/>
        <v>0.8571428571428571</v>
      </c>
      <c r="AA2" s="74">
        <f t="shared" si="1"/>
        <v>0.8</v>
      </c>
      <c r="AB2" s="74">
        <f t="shared" si="1"/>
        <v>0.62857142857142856</v>
      </c>
      <c r="AC2" s="74">
        <f>(COUNTIF(AC5:AC10000,3)+COUNTIF(AC5:AC10000,4))/COUNTA(AC5:AC10000)</f>
        <v>0.94285714285714284</v>
      </c>
      <c r="AD2" s="74">
        <f t="shared" si="1"/>
        <v>0.8571428571428571</v>
      </c>
      <c r="AE2" s="74">
        <f t="shared" si="1"/>
        <v>1</v>
      </c>
      <c r="AF2" s="74">
        <f t="shared" si="1"/>
        <v>0.82857142857142863</v>
      </c>
      <c r="AG2" s="74">
        <f t="shared" si="1"/>
        <v>0.97142857142857142</v>
      </c>
      <c r="AH2" s="74">
        <f t="shared" si="1"/>
        <v>1</v>
      </c>
      <c r="AI2" s="74">
        <f t="shared" si="1"/>
        <v>1</v>
      </c>
      <c r="AJ2" s="74">
        <f t="shared" si="1"/>
        <v>0.8571428571428571</v>
      </c>
      <c r="AK2" s="74">
        <f t="shared" si="1"/>
        <v>0.97142857142857142</v>
      </c>
      <c r="AL2" s="74">
        <f t="shared" si="1"/>
        <v>0.8</v>
      </c>
    </row>
    <row r="3" spans="1:40" ht="12.4" customHeight="1">
      <c r="A3" s="73" t="s">
        <v>134</v>
      </c>
      <c r="B3" s="21">
        <v>1</v>
      </c>
      <c r="C3" s="21">
        <v>2</v>
      </c>
      <c r="D3" s="21">
        <v>3</v>
      </c>
      <c r="E3" s="21">
        <v>4</v>
      </c>
      <c r="F3" s="21">
        <v>5</v>
      </c>
      <c r="G3" s="21">
        <v>6</v>
      </c>
      <c r="H3" s="21">
        <v>7</v>
      </c>
      <c r="I3" s="21">
        <v>8</v>
      </c>
      <c r="J3" s="21">
        <v>9</v>
      </c>
      <c r="K3" s="21">
        <v>10</v>
      </c>
      <c r="L3" s="21">
        <v>11</v>
      </c>
      <c r="M3" s="21">
        <v>12</v>
      </c>
      <c r="N3" s="21">
        <v>13</v>
      </c>
      <c r="O3" s="21">
        <v>14</v>
      </c>
      <c r="P3" s="21">
        <v>15</v>
      </c>
      <c r="Q3" s="21">
        <v>16</v>
      </c>
      <c r="R3" s="21">
        <v>17</v>
      </c>
      <c r="S3" s="21">
        <v>18</v>
      </c>
      <c r="T3" s="21">
        <v>19</v>
      </c>
      <c r="U3" s="21">
        <v>20</v>
      </c>
      <c r="V3" s="21">
        <v>21</v>
      </c>
      <c r="W3" s="21">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2"/>
      <c r="AN3" s="22"/>
    </row>
    <row r="4" spans="1:40" ht="131.44999999999999" customHeight="1">
      <c r="A4" s="75" t="s">
        <v>207</v>
      </c>
      <c r="B4" s="80" t="s">
        <v>219</v>
      </c>
      <c r="C4" s="76" t="s">
        <v>218</v>
      </c>
      <c r="D4" s="76" t="s">
        <v>214</v>
      </c>
      <c r="E4" s="81" t="s">
        <v>215</v>
      </c>
      <c r="F4" s="76" t="s">
        <v>216</v>
      </c>
      <c r="G4" s="82" t="s">
        <v>37</v>
      </c>
      <c r="H4" s="82" t="s">
        <v>193</v>
      </c>
      <c r="I4" s="76" t="s">
        <v>217</v>
      </c>
      <c r="J4" s="76" t="s">
        <v>38</v>
      </c>
      <c r="K4" s="76" t="s">
        <v>222</v>
      </c>
      <c r="L4" s="76" t="s">
        <v>47</v>
      </c>
      <c r="M4" s="76" t="s">
        <v>48</v>
      </c>
      <c r="N4" s="76" t="s">
        <v>221</v>
      </c>
      <c r="O4" s="76" t="s">
        <v>49</v>
      </c>
      <c r="P4" s="76" t="s">
        <v>50</v>
      </c>
      <c r="Q4" s="76" t="s">
        <v>51</v>
      </c>
      <c r="R4" s="76" t="s">
        <v>52</v>
      </c>
      <c r="S4" s="76" t="s">
        <v>53</v>
      </c>
      <c r="T4" s="76" t="s">
        <v>220</v>
      </c>
      <c r="U4" s="76" t="s">
        <v>131</v>
      </c>
      <c r="V4" s="76" t="s">
        <v>105</v>
      </c>
      <c r="W4" s="76" t="s">
        <v>132</v>
      </c>
      <c r="X4" s="76" t="s">
        <v>223</v>
      </c>
      <c r="Y4" s="76" t="s">
        <v>225</v>
      </c>
      <c r="Z4" s="76" t="s">
        <v>121</v>
      </c>
      <c r="AA4" s="76" t="s">
        <v>226</v>
      </c>
      <c r="AB4" s="76" t="s">
        <v>224</v>
      </c>
      <c r="AC4" s="76" t="s">
        <v>122</v>
      </c>
      <c r="AD4" s="76" t="s">
        <v>123</v>
      </c>
      <c r="AE4" s="76" t="s">
        <v>124</v>
      </c>
      <c r="AF4" s="76" t="s">
        <v>125</v>
      </c>
      <c r="AG4" s="76" t="s">
        <v>126</v>
      </c>
      <c r="AH4" s="76" t="s">
        <v>127</v>
      </c>
      <c r="AI4" s="76" t="s">
        <v>110</v>
      </c>
      <c r="AJ4" s="76" t="s">
        <v>128</v>
      </c>
      <c r="AK4" s="76" t="s">
        <v>129</v>
      </c>
      <c r="AL4" s="76" t="s">
        <v>130</v>
      </c>
      <c r="AM4" s="17"/>
      <c r="AN4" s="17"/>
    </row>
    <row r="5" spans="1:40" s="20" customFormat="1">
      <c r="A5" s="71">
        <v>1</v>
      </c>
      <c r="B5" s="66" t="s">
        <v>503</v>
      </c>
      <c r="C5" s="66"/>
      <c r="D5" s="66">
        <v>3</v>
      </c>
      <c r="E5" s="66">
        <v>3</v>
      </c>
      <c r="F5" s="66">
        <v>3</v>
      </c>
      <c r="G5" s="66">
        <v>3</v>
      </c>
      <c r="H5" s="66">
        <v>3</v>
      </c>
      <c r="I5" s="66">
        <v>3</v>
      </c>
      <c r="J5" s="66">
        <v>2</v>
      </c>
      <c r="K5" s="66">
        <v>3</v>
      </c>
      <c r="L5" s="66">
        <v>2</v>
      </c>
      <c r="M5" s="66">
        <v>3</v>
      </c>
      <c r="N5" s="66">
        <v>3</v>
      </c>
      <c r="O5" s="66">
        <v>2</v>
      </c>
      <c r="P5" s="66">
        <v>2</v>
      </c>
      <c r="Q5" s="66">
        <v>2</v>
      </c>
      <c r="R5" s="66">
        <v>3</v>
      </c>
      <c r="S5" s="66">
        <v>3</v>
      </c>
      <c r="T5" s="66">
        <v>2</v>
      </c>
      <c r="U5" s="66">
        <v>3</v>
      </c>
      <c r="V5" s="66">
        <v>3</v>
      </c>
      <c r="W5" s="66">
        <v>3</v>
      </c>
      <c r="X5" s="66">
        <v>2</v>
      </c>
      <c r="Y5" s="66">
        <v>3</v>
      </c>
      <c r="Z5" s="66">
        <v>3</v>
      </c>
      <c r="AA5" s="66">
        <v>3</v>
      </c>
      <c r="AB5" s="66">
        <v>2</v>
      </c>
      <c r="AC5" s="66">
        <v>4</v>
      </c>
      <c r="AD5" s="66">
        <v>2</v>
      </c>
      <c r="AE5" s="66">
        <v>4</v>
      </c>
      <c r="AF5" s="66">
        <v>3</v>
      </c>
      <c r="AG5" s="66">
        <v>3</v>
      </c>
      <c r="AH5" s="66">
        <v>3</v>
      </c>
      <c r="AI5" s="66">
        <v>3</v>
      </c>
      <c r="AJ5" s="66">
        <v>3</v>
      </c>
      <c r="AK5" s="66">
        <v>4</v>
      </c>
      <c r="AL5" s="66">
        <v>3</v>
      </c>
    </row>
    <row r="6" spans="1:40" s="20" customFormat="1">
      <c r="A6" s="71">
        <v>2</v>
      </c>
      <c r="B6" s="66" t="s">
        <v>503</v>
      </c>
      <c r="C6" s="66"/>
      <c r="D6" s="66">
        <v>3</v>
      </c>
      <c r="E6" s="66">
        <v>3</v>
      </c>
      <c r="F6" s="66">
        <v>3</v>
      </c>
      <c r="G6" s="66">
        <v>3</v>
      </c>
      <c r="H6" s="66">
        <v>3</v>
      </c>
      <c r="I6" s="66">
        <v>3</v>
      </c>
      <c r="J6" s="66">
        <v>2</v>
      </c>
      <c r="K6" s="66">
        <v>2</v>
      </c>
      <c r="L6" s="66">
        <v>2</v>
      </c>
      <c r="M6" s="66">
        <v>3</v>
      </c>
      <c r="N6" s="66">
        <v>2</v>
      </c>
      <c r="O6" s="66">
        <v>2</v>
      </c>
      <c r="P6" s="66">
        <v>3</v>
      </c>
      <c r="Q6" s="66">
        <v>2</v>
      </c>
      <c r="R6" s="66">
        <v>2</v>
      </c>
      <c r="S6" s="66">
        <v>2</v>
      </c>
      <c r="T6" s="66">
        <v>2</v>
      </c>
      <c r="U6" s="66">
        <v>3</v>
      </c>
      <c r="V6" s="66">
        <v>3</v>
      </c>
      <c r="W6" s="66">
        <v>3</v>
      </c>
      <c r="X6" s="66">
        <v>3</v>
      </c>
      <c r="Y6" s="66">
        <v>4</v>
      </c>
      <c r="Z6" s="66">
        <v>3</v>
      </c>
      <c r="AA6" s="66">
        <v>3</v>
      </c>
      <c r="AB6" s="66">
        <v>3</v>
      </c>
      <c r="AC6" s="66">
        <v>3</v>
      </c>
      <c r="AD6" s="66">
        <v>3</v>
      </c>
      <c r="AE6" s="66">
        <v>3</v>
      </c>
      <c r="AF6" s="66">
        <v>3</v>
      </c>
      <c r="AG6" s="66">
        <v>3</v>
      </c>
      <c r="AH6" s="66">
        <v>3</v>
      </c>
      <c r="AI6" s="66">
        <v>3</v>
      </c>
      <c r="AJ6" s="66">
        <v>3</v>
      </c>
      <c r="AK6" s="66">
        <v>3</v>
      </c>
      <c r="AL6" s="66">
        <v>3</v>
      </c>
    </row>
    <row r="7" spans="1:40" s="20" customFormat="1">
      <c r="A7" s="71">
        <v>3</v>
      </c>
      <c r="B7" s="66" t="s">
        <v>503</v>
      </c>
      <c r="C7" s="66"/>
      <c r="D7" s="66">
        <v>3</v>
      </c>
      <c r="E7" s="66">
        <v>3</v>
      </c>
      <c r="F7" s="66">
        <v>3</v>
      </c>
      <c r="G7" s="66">
        <v>2</v>
      </c>
      <c r="H7" s="66">
        <v>3</v>
      </c>
      <c r="I7" s="66">
        <v>2</v>
      </c>
      <c r="J7" s="66">
        <v>3</v>
      </c>
      <c r="K7" s="66">
        <v>3</v>
      </c>
      <c r="L7" s="66">
        <v>3</v>
      </c>
      <c r="M7" s="66">
        <v>2</v>
      </c>
      <c r="N7" s="66">
        <v>2</v>
      </c>
      <c r="O7" s="66">
        <v>3</v>
      </c>
      <c r="P7" s="66">
        <v>4</v>
      </c>
      <c r="Q7" s="66">
        <v>2</v>
      </c>
      <c r="R7" s="66">
        <v>3</v>
      </c>
      <c r="S7" s="66">
        <v>3</v>
      </c>
      <c r="T7" s="66">
        <v>2</v>
      </c>
      <c r="U7" s="66">
        <v>4</v>
      </c>
      <c r="V7" s="66">
        <v>4</v>
      </c>
      <c r="W7" s="66">
        <v>4</v>
      </c>
      <c r="X7" s="66">
        <v>3</v>
      </c>
      <c r="Y7" s="66">
        <v>4</v>
      </c>
      <c r="Z7" s="66">
        <v>4</v>
      </c>
      <c r="AA7" s="66">
        <v>4</v>
      </c>
      <c r="AB7" s="66">
        <v>4</v>
      </c>
      <c r="AC7" s="66">
        <v>3</v>
      </c>
      <c r="AD7" s="66">
        <v>4</v>
      </c>
      <c r="AE7" s="66">
        <v>3</v>
      </c>
      <c r="AF7" s="66">
        <v>3</v>
      </c>
      <c r="AG7" s="66">
        <v>4</v>
      </c>
      <c r="AH7" s="66">
        <v>4</v>
      </c>
      <c r="AI7" s="66">
        <v>3</v>
      </c>
      <c r="AJ7" s="66">
        <v>3</v>
      </c>
      <c r="AK7" s="66">
        <v>4</v>
      </c>
      <c r="AL7" s="66">
        <v>3</v>
      </c>
    </row>
    <row r="8" spans="1:40" s="20" customFormat="1">
      <c r="A8" s="71">
        <v>4</v>
      </c>
      <c r="B8" s="66" t="s">
        <v>503</v>
      </c>
      <c r="C8" s="66"/>
      <c r="D8" s="66">
        <v>3</v>
      </c>
      <c r="E8" s="66">
        <v>4</v>
      </c>
      <c r="F8" s="66">
        <v>4</v>
      </c>
      <c r="G8" s="66">
        <v>3</v>
      </c>
      <c r="H8" s="66">
        <v>3</v>
      </c>
      <c r="I8" s="66">
        <v>3</v>
      </c>
      <c r="J8" s="66">
        <v>3</v>
      </c>
      <c r="K8" s="66">
        <v>3</v>
      </c>
      <c r="L8" s="66">
        <v>3</v>
      </c>
      <c r="M8" s="66">
        <v>3</v>
      </c>
      <c r="N8" s="66">
        <v>3</v>
      </c>
      <c r="O8" s="66">
        <v>3</v>
      </c>
      <c r="P8" s="66">
        <v>4</v>
      </c>
      <c r="Q8" s="66">
        <v>4</v>
      </c>
      <c r="R8" s="66">
        <v>3</v>
      </c>
      <c r="S8" s="66">
        <v>3</v>
      </c>
      <c r="T8" s="66">
        <v>3</v>
      </c>
      <c r="U8" s="66">
        <v>4</v>
      </c>
      <c r="V8" s="66">
        <v>4</v>
      </c>
      <c r="W8" s="66">
        <v>4</v>
      </c>
      <c r="X8" s="66">
        <v>3</v>
      </c>
      <c r="Y8" s="66">
        <v>4</v>
      </c>
      <c r="Z8" s="66">
        <v>4</v>
      </c>
      <c r="AA8" s="66">
        <v>3</v>
      </c>
      <c r="AB8" s="66">
        <v>3</v>
      </c>
      <c r="AC8" s="66">
        <v>3</v>
      </c>
      <c r="AD8" s="66">
        <v>4</v>
      </c>
      <c r="AE8" s="66">
        <v>4</v>
      </c>
      <c r="AF8" s="66">
        <v>4</v>
      </c>
      <c r="AG8" s="66">
        <v>4</v>
      </c>
      <c r="AH8" s="66">
        <v>4</v>
      </c>
      <c r="AI8" s="66">
        <v>4</v>
      </c>
      <c r="AJ8" s="66">
        <v>4</v>
      </c>
      <c r="AK8" s="66">
        <v>4</v>
      </c>
      <c r="AL8" s="66">
        <v>4</v>
      </c>
    </row>
    <row r="9" spans="1:40" s="20" customFormat="1">
      <c r="A9" s="71">
        <v>5</v>
      </c>
      <c r="B9" s="66" t="s">
        <v>503</v>
      </c>
      <c r="C9" s="66"/>
      <c r="D9" s="66">
        <v>3</v>
      </c>
      <c r="E9" s="66">
        <v>3</v>
      </c>
      <c r="F9" s="66">
        <v>3</v>
      </c>
      <c r="G9" s="66">
        <v>2</v>
      </c>
      <c r="H9" s="66">
        <v>2</v>
      </c>
      <c r="I9" s="66">
        <v>2</v>
      </c>
      <c r="J9" s="66">
        <v>2</v>
      </c>
      <c r="K9" s="66">
        <v>2</v>
      </c>
      <c r="L9" s="66">
        <v>1</v>
      </c>
      <c r="M9" s="66">
        <v>1</v>
      </c>
      <c r="N9" s="66">
        <v>2</v>
      </c>
      <c r="O9" s="66">
        <v>2</v>
      </c>
      <c r="P9" s="66">
        <v>3</v>
      </c>
      <c r="Q9" s="66">
        <v>3</v>
      </c>
      <c r="R9" s="66">
        <v>1</v>
      </c>
      <c r="S9" s="66">
        <v>2</v>
      </c>
      <c r="T9" s="66">
        <v>1</v>
      </c>
      <c r="U9" s="66">
        <v>3</v>
      </c>
      <c r="V9" s="66">
        <v>3</v>
      </c>
      <c r="W9" s="66">
        <v>3</v>
      </c>
      <c r="X9" s="66">
        <v>3</v>
      </c>
      <c r="Y9" s="66">
        <v>3</v>
      </c>
      <c r="Z9" s="66">
        <v>2</v>
      </c>
      <c r="AA9" s="66">
        <v>2</v>
      </c>
      <c r="AB9" s="66">
        <v>2</v>
      </c>
      <c r="AC9" s="66">
        <v>3</v>
      </c>
      <c r="AD9" s="66">
        <v>3</v>
      </c>
      <c r="AE9" s="66">
        <v>3</v>
      </c>
      <c r="AF9" s="66">
        <v>2</v>
      </c>
      <c r="AG9" s="66">
        <v>3</v>
      </c>
      <c r="AH9" s="66">
        <v>3</v>
      </c>
      <c r="AI9" s="66">
        <v>3</v>
      </c>
      <c r="AJ9" s="66">
        <v>3</v>
      </c>
      <c r="AK9" s="66">
        <v>3</v>
      </c>
      <c r="AL9" s="66">
        <v>2</v>
      </c>
    </row>
    <row r="10" spans="1:40" s="20" customFormat="1">
      <c r="A10" s="71">
        <v>6</v>
      </c>
      <c r="B10" s="66" t="s">
        <v>503</v>
      </c>
      <c r="C10" s="66"/>
      <c r="D10" s="66">
        <v>3</v>
      </c>
      <c r="E10" s="66">
        <v>2</v>
      </c>
      <c r="F10" s="66">
        <v>2</v>
      </c>
      <c r="G10" s="66">
        <v>2</v>
      </c>
      <c r="H10" s="66">
        <v>2</v>
      </c>
      <c r="I10" s="66">
        <v>2</v>
      </c>
      <c r="J10" s="66">
        <v>2</v>
      </c>
      <c r="K10" s="66">
        <v>3</v>
      </c>
      <c r="L10" s="66">
        <v>1</v>
      </c>
      <c r="M10" s="66">
        <v>1</v>
      </c>
      <c r="N10" s="66">
        <v>2</v>
      </c>
      <c r="O10" s="66">
        <v>2</v>
      </c>
      <c r="P10" s="66">
        <v>4</v>
      </c>
      <c r="Q10" s="66">
        <v>3</v>
      </c>
      <c r="R10" s="66">
        <v>2</v>
      </c>
      <c r="S10" s="66">
        <v>2</v>
      </c>
      <c r="T10" s="66">
        <v>1</v>
      </c>
      <c r="U10" s="66">
        <v>3</v>
      </c>
      <c r="V10" s="66">
        <v>3</v>
      </c>
      <c r="W10" s="66">
        <v>3</v>
      </c>
      <c r="X10" s="66">
        <v>2</v>
      </c>
      <c r="Y10" s="66">
        <v>2</v>
      </c>
      <c r="Z10" s="66">
        <v>2</v>
      </c>
      <c r="AA10" s="66">
        <v>2</v>
      </c>
      <c r="AB10" s="66">
        <v>2</v>
      </c>
      <c r="AC10" s="66">
        <v>2</v>
      </c>
      <c r="AD10" s="66">
        <v>2</v>
      </c>
      <c r="AE10" s="66">
        <v>3</v>
      </c>
      <c r="AF10" s="66">
        <v>2</v>
      </c>
      <c r="AG10" s="66">
        <v>3</v>
      </c>
      <c r="AH10" s="66">
        <v>3</v>
      </c>
      <c r="AI10" s="66">
        <v>3</v>
      </c>
      <c r="AJ10" s="66">
        <v>3</v>
      </c>
      <c r="AK10" s="66">
        <v>3</v>
      </c>
      <c r="AL10" s="66">
        <v>2</v>
      </c>
    </row>
    <row r="11" spans="1:40" s="20" customFormat="1">
      <c r="A11" s="71">
        <v>7</v>
      </c>
      <c r="B11" s="66" t="s">
        <v>503</v>
      </c>
      <c r="C11" s="66"/>
      <c r="D11" s="66">
        <v>4</v>
      </c>
      <c r="E11" s="66">
        <v>4</v>
      </c>
      <c r="F11" s="66">
        <v>4</v>
      </c>
      <c r="G11" s="66">
        <v>4</v>
      </c>
      <c r="H11" s="66">
        <v>3</v>
      </c>
      <c r="I11" s="66">
        <v>3</v>
      </c>
      <c r="J11" s="66">
        <v>3</v>
      </c>
      <c r="K11" s="66">
        <v>4</v>
      </c>
      <c r="L11" s="66">
        <v>3</v>
      </c>
      <c r="M11" s="66">
        <v>4</v>
      </c>
      <c r="N11" s="66">
        <v>3</v>
      </c>
      <c r="O11" s="66">
        <v>3</v>
      </c>
      <c r="P11" s="66">
        <v>4</v>
      </c>
      <c r="Q11" s="66">
        <v>3</v>
      </c>
      <c r="R11" s="66">
        <v>3</v>
      </c>
      <c r="S11" s="66">
        <v>3</v>
      </c>
      <c r="T11" s="66">
        <v>1</v>
      </c>
      <c r="U11" s="66">
        <v>4</v>
      </c>
      <c r="V11" s="66">
        <v>4</v>
      </c>
      <c r="W11" s="66">
        <v>4</v>
      </c>
      <c r="X11" s="66">
        <v>4</v>
      </c>
      <c r="Y11" s="66">
        <v>4</v>
      </c>
      <c r="Z11" s="66">
        <v>3</v>
      </c>
      <c r="AA11" s="66">
        <v>4</v>
      </c>
      <c r="AB11" s="66">
        <v>3</v>
      </c>
      <c r="AC11" s="66">
        <v>4</v>
      </c>
      <c r="AD11" s="66">
        <v>4</v>
      </c>
      <c r="AE11" s="66">
        <v>4</v>
      </c>
      <c r="AF11" s="66">
        <v>4</v>
      </c>
      <c r="AG11" s="66">
        <v>3</v>
      </c>
      <c r="AH11" s="66">
        <v>4</v>
      </c>
      <c r="AI11" s="66">
        <v>4</v>
      </c>
      <c r="AJ11" s="66">
        <v>3</v>
      </c>
      <c r="AK11" s="66">
        <v>4</v>
      </c>
      <c r="AL11" s="66">
        <v>4</v>
      </c>
    </row>
    <row r="12" spans="1:40" s="20" customFormat="1">
      <c r="A12" s="71">
        <v>8</v>
      </c>
      <c r="B12" s="66" t="s">
        <v>503</v>
      </c>
      <c r="C12" s="66"/>
      <c r="D12" s="66">
        <v>4</v>
      </c>
      <c r="E12" s="66">
        <v>3</v>
      </c>
      <c r="F12" s="66">
        <v>3</v>
      </c>
      <c r="G12" s="66">
        <v>3</v>
      </c>
      <c r="H12" s="66">
        <v>3</v>
      </c>
      <c r="I12" s="66">
        <v>2</v>
      </c>
      <c r="J12" s="66">
        <v>4</v>
      </c>
      <c r="K12" s="66">
        <v>3</v>
      </c>
      <c r="L12" s="66">
        <v>2</v>
      </c>
      <c r="M12" s="66">
        <v>2</v>
      </c>
      <c r="N12" s="66">
        <v>1</v>
      </c>
      <c r="O12" s="66">
        <v>1</v>
      </c>
      <c r="P12" s="66">
        <v>4</v>
      </c>
      <c r="Q12" s="66">
        <v>3</v>
      </c>
      <c r="R12" s="66">
        <v>1</v>
      </c>
      <c r="S12" s="66">
        <v>1</v>
      </c>
      <c r="T12" s="66">
        <v>2</v>
      </c>
      <c r="U12" s="66">
        <v>2</v>
      </c>
      <c r="V12" s="66">
        <v>3</v>
      </c>
      <c r="W12" s="66">
        <v>3</v>
      </c>
      <c r="X12" s="66">
        <v>3</v>
      </c>
      <c r="Y12" s="66">
        <v>3</v>
      </c>
      <c r="Z12" s="66">
        <v>3</v>
      </c>
      <c r="AA12" s="66">
        <v>3</v>
      </c>
      <c r="AB12" s="66">
        <v>3</v>
      </c>
      <c r="AC12" s="66">
        <v>3</v>
      </c>
      <c r="AD12" s="66">
        <v>3</v>
      </c>
      <c r="AE12" s="66">
        <v>3</v>
      </c>
      <c r="AF12" s="66">
        <v>3</v>
      </c>
      <c r="AG12" s="66">
        <v>3</v>
      </c>
      <c r="AH12" s="66">
        <v>3</v>
      </c>
      <c r="AI12" s="66">
        <v>3</v>
      </c>
      <c r="AJ12" s="66">
        <v>3</v>
      </c>
      <c r="AK12" s="66">
        <v>3</v>
      </c>
      <c r="AL12" s="66">
        <v>3</v>
      </c>
    </row>
    <row r="13" spans="1:40" s="20" customFormat="1">
      <c r="A13" s="71">
        <v>9</v>
      </c>
      <c r="B13" s="66" t="s">
        <v>503</v>
      </c>
      <c r="C13" s="66"/>
      <c r="D13" s="66">
        <v>4</v>
      </c>
      <c r="E13" s="66">
        <v>4</v>
      </c>
      <c r="F13" s="66">
        <v>4</v>
      </c>
      <c r="G13" s="66">
        <v>3</v>
      </c>
      <c r="H13" s="66">
        <v>3</v>
      </c>
      <c r="I13" s="66">
        <v>3</v>
      </c>
      <c r="J13" s="66">
        <v>3</v>
      </c>
      <c r="K13" s="66">
        <v>4</v>
      </c>
      <c r="L13" s="66">
        <v>4</v>
      </c>
      <c r="M13" s="66">
        <v>4</v>
      </c>
      <c r="N13" s="66">
        <v>3</v>
      </c>
      <c r="O13" s="66">
        <v>2</v>
      </c>
      <c r="P13" s="66">
        <v>4</v>
      </c>
      <c r="Q13" s="66">
        <v>3</v>
      </c>
      <c r="R13" s="66">
        <v>3</v>
      </c>
      <c r="S13" s="66">
        <v>3</v>
      </c>
      <c r="T13" s="66">
        <v>2</v>
      </c>
      <c r="U13" s="66">
        <v>4</v>
      </c>
      <c r="V13" s="66">
        <v>4</v>
      </c>
      <c r="W13" s="66">
        <v>4</v>
      </c>
      <c r="X13" s="66">
        <v>4</v>
      </c>
      <c r="Y13" s="66">
        <v>2</v>
      </c>
      <c r="Z13" s="66">
        <v>4</v>
      </c>
      <c r="AA13" s="66">
        <v>4</v>
      </c>
      <c r="AB13" s="66">
        <v>3</v>
      </c>
      <c r="AC13" s="66">
        <v>4</v>
      </c>
      <c r="AD13" s="66">
        <v>4</v>
      </c>
      <c r="AE13" s="66">
        <v>4</v>
      </c>
      <c r="AF13" s="66">
        <v>4</v>
      </c>
      <c r="AG13" s="66">
        <v>3</v>
      </c>
      <c r="AH13" s="66">
        <v>4</v>
      </c>
      <c r="AI13" s="66">
        <v>4</v>
      </c>
      <c r="AJ13" s="66">
        <v>4</v>
      </c>
      <c r="AK13" s="66">
        <v>4</v>
      </c>
      <c r="AL13" s="66">
        <v>4</v>
      </c>
    </row>
    <row r="14" spans="1:40" s="20" customFormat="1">
      <c r="A14" s="71">
        <v>10</v>
      </c>
      <c r="B14" s="66" t="s">
        <v>503</v>
      </c>
      <c r="C14" s="66"/>
      <c r="D14" s="66">
        <v>2</v>
      </c>
      <c r="E14" s="66">
        <v>3</v>
      </c>
      <c r="F14" s="66">
        <v>3</v>
      </c>
      <c r="G14" s="66">
        <v>2</v>
      </c>
      <c r="H14" s="66">
        <v>3</v>
      </c>
      <c r="I14" s="66">
        <v>2</v>
      </c>
      <c r="J14" s="66">
        <v>3</v>
      </c>
      <c r="K14" s="66">
        <v>3</v>
      </c>
      <c r="L14" s="66">
        <v>3</v>
      </c>
      <c r="M14" s="66">
        <v>3</v>
      </c>
      <c r="N14" s="66">
        <v>3</v>
      </c>
      <c r="O14" s="66">
        <v>3</v>
      </c>
      <c r="P14" s="66">
        <v>4</v>
      </c>
      <c r="Q14" s="66">
        <v>3</v>
      </c>
      <c r="R14" s="66">
        <v>2</v>
      </c>
      <c r="S14" s="66">
        <v>2</v>
      </c>
      <c r="T14" s="66">
        <v>2</v>
      </c>
      <c r="U14" s="66">
        <v>4</v>
      </c>
      <c r="V14" s="66">
        <v>4</v>
      </c>
      <c r="W14" s="66">
        <v>4</v>
      </c>
      <c r="X14" s="66">
        <v>3</v>
      </c>
      <c r="Y14" s="66">
        <v>4</v>
      </c>
      <c r="Z14" s="66">
        <v>3</v>
      </c>
      <c r="AA14" s="66">
        <v>2</v>
      </c>
      <c r="AB14" s="66">
        <v>2</v>
      </c>
      <c r="AC14" s="66">
        <v>3</v>
      </c>
      <c r="AD14" s="66">
        <v>3</v>
      </c>
      <c r="AE14" s="66">
        <v>3</v>
      </c>
      <c r="AF14" s="66">
        <v>3</v>
      </c>
      <c r="AG14" s="66">
        <v>3</v>
      </c>
      <c r="AH14" s="66">
        <v>3</v>
      </c>
      <c r="AI14" s="66">
        <v>3</v>
      </c>
      <c r="AJ14" s="66">
        <v>2</v>
      </c>
      <c r="AK14" s="66">
        <v>3</v>
      </c>
      <c r="AL14" s="66">
        <v>3</v>
      </c>
    </row>
    <row r="15" spans="1:40" s="20" customFormat="1">
      <c r="A15" s="71">
        <v>11</v>
      </c>
      <c r="B15" s="66" t="s">
        <v>503</v>
      </c>
      <c r="C15" s="66"/>
      <c r="D15" s="66">
        <v>3</v>
      </c>
      <c r="E15" s="66">
        <v>3</v>
      </c>
      <c r="F15" s="66">
        <v>3</v>
      </c>
      <c r="G15" s="66">
        <v>3</v>
      </c>
      <c r="H15" s="66">
        <v>3</v>
      </c>
      <c r="I15" s="66">
        <v>3</v>
      </c>
      <c r="J15" s="66">
        <v>3</v>
      </c>
      <c r="K15" s="66">
        <v>3</v>
      </c>
      <c r="L15" s="66">
        <v>3</v>
      </c>
      <c r="M15" s="66">
        <v>3</v>
      </c>
      <c r="N15" s="66">
        <v>3</v>
      </c>
      <c r="O15" s="66">
        <v>2</v>
      </c>
      <c r="P15" s="66">
        <v>4</v>
      </c>
      <c r="Q15" s="66">
        <v>3</v>
      </c>
      <c r="R15" s="66">
        <v>3</v>
      </c>
      <c r="S15" s="66">
        <v>3</v>
      </c>
      <c r="T15" s="66">
        <v>2</v>
      </c>
      <c r="U15" s="66">
        <v>4</v>
      </c>
      <c r="V15" s="66">
        <v>4</v>
      </c>
      <c r="W15" s="66">
        <v>4</v>
      </c>
      <c r="X15" s="66">
        <v>3</v>
      </c>
      <c r="Y15" s="66">
        <v>4</v>
      </c>
      <c r="Z15" s="66">
        <v>3</v>
      </c>
      <c r="AA15" s="66">
        <v>3</v>
      </c>
      <c r="AB15" s="66">
        <v>2</v>
      </c>
      <c r="AC15" s="66">
        <v>4</v>
      </c>
      <c r="AD15" s="66">
        <v>3</v>
      </c>
      <c r="AE15" s="66">
        <v>3</v>
      </c>
      <c r="AF15" s="66">
        <v>3</v>
      </c>
      <c r="AG15" s="66">
        <v>3</v>
      </c>
      <c r="AH15" s="66">
        <v>4</v>
      </c>
      <c r="AI15" s="66">
        <v>4</v>
      </c>
      <c r="AJ15" s="66">
        <v>4</v>
      </c>
      <c r="AK15" s="66">
        <v>4</v>
      </c>
      <c r="AL15" s="66">
        <v>3</v>
      </c>
    </row>
    <row r="16" spans="1:40" s="20" customFormat="1">
      <c r="A16" s="71">
        <v>12</v>
      </c>
      <c r="B16" s="66" t="s">
        <v>503</v>
      </c>
      <c r="C16" s="66"/>
      <c r="D16" s="66">
        <v>3</v>
      </c>
      <c r="E16" s="66">
        <v>3</v>
      </c>
      <c r="F16" s="66">
        <v>3</v>
      </c>
      <c r="G16" s="66">
        <v>2</v>
      </c>
      <c r="H16" s="66">
        <v>2</v>
      </c>
      <c r="I16" s="66">
        <v>3</v>
      </c>
      <c r="J16" s="66">
        <v>2</v>
      </c>
      <c r="K16" s="66">
        <v>3</v>
      </c>
      <c r="L16" s="66">
        <v>3</v>
      </c>
      <c r="M16" s="66">
        <v>2</v>
      </c>
      <c r="N16" s="66">
        <v>2</v>
      </c>
      <c r="O16" s="66">
        <v>1</v>
      </c>
      <c r="P16" s="66">
        <v>4</v>
      </c>
      <c r="Q16" s="66">
        <v>3</v>
      </c>
      <c r="R16" s="66">
        <v>2</v>
      </c>
      <c r="S16" s="66">
        <v>3</v>
      </c>
      <c r="T16" s="66">
        <v>2</v>
      </c>
      <c r="U16" s="66">
        <v>4</v>
      </c>
      <c r="V16" s="66">
        <v>4</v>
      </c>
      <c r="W16" s="66">
        <v>4</v>
      </c>
      <c r="X16" s="66">
        <v>3</v>
      </c>
      <c r="Y16" s="66">
        <v>4</v>
      </c>
      <c r="Z16" s="66">
        <v>3</v>
      </c>
      <c r="AA16" s="66">
        <v>3</v>
      </c>
      <c r="AB16" s="66">
        <v>2</v>
      </c>
      <c r="AC16" s="66">
        <v>3</v>
      </c>
      <c r="AD16" s="66">
        <v>3</v>
      </c>
      <c r="AE16" s="66">
        <v>3</v>
      </c>
      <c r="AF16" s="66">
        <v>3</v>
      </c>
      <c r="AG16" s="66">
        <v>3</v>
      </c>
      <c r="AH16" s="66">
        <v>4</v>
      </c>
      <c r="AI16" s="66">
        <v>4</v>
      </c>
      <c r="AJ16" s="66">
        <v>3</v>
      </c>
      <c r="AK16" s="66">
        <v>4</v>
      </c>
      <c r="AL16" s="66">
        <v>3</v>
      </c>
    </row>
    <row r="17" spans="1:38" s="20" customFormat="1">
      <c r="A17" s="71">
        <v>13</v>
      </c>
      <c r="B17" s="66" t="s">
        <v>503</v>
      </c>
      <c r="C17" s="66"/>
      <c r="D17" s="66">
        <v>3</v>
      </c>
      <c r="E17" s="66">
        <v>3</v>
      </c>
      <c r="F17" s="66">
        <v>3</v>
      </c>
      <c r="G17" s="66">
        <v>3</v>
      </c>
      <c r="H17" s="66">
        <v>3</v>
      </c>
      <c r="I17" s="66">
        <v>2</v>
      </c>
      <c r="J17" s="66">
        <v>1</v>
      </c>
      <c r="K17" s="66">
        <v>3</v>
      </c>
      <c r="L17" s="66">
        <v>2</v>
      </c>
      <c r="M17" s="66">
        <v>2</v>
      </c>
      <c r="N17" s="66">
        <v>1</v>
      </c>
      <c r="O17" s="66">
        <v>1</v>
      </c>
      <c r="P17" s="66">
        <v>4</v>
      </c>
      <c r="Q17" s="66">
        <v>3</v>
      </c>
      <c r="R17" s="66">
        <v>1</v>
      </c>
      <c r="S17" s="66">
        <v>1</v>
      </c>
      <c r="T17" s="66">
        <v>1</v>
      </c>
      <c r="U17" s="66">
        <v>3</v>
      </c>
      <c r="V17" s="66">
        <v>4</v>
      </c>
      <c r="W17" s="66">
        <v>4</v>
      </c>
      <c r="X17" s="66">
        <v>3</v>
      </c>
      <c r="Y17" s="66">
        <v>4</v>
      </c>
      <c r="Z17" s="66">
        <v>3</v>
      </c>
      <c r="AA17" s="66">
        <v>3</v>
      </c>
      <c r="AB17" s="66">
        <v>3</v>
      </c>
      <c r="AC17" s="66">
        <v>3</v>
      </c>
      <c r="AD17" s="66">
        <v>3</v>
      </c>
      <c r="AE17" s="66">
        <v>4</v>
      </c>
      <c r="AF17" s="66">
        <v>3</v>
      </c>
      <c r="AG17" s="66">
        <v>4</v>
      </c>
      <c r="AH17" s="66">
        <v>3</v>
      </c>
      <c r="AI17" s="66">
        <v>4</v>
      </c>
      <c r="AJ17" s="66">
        <v>2</v>
      </c>
      <c r="AK17" s="66">
        <v>3</v>
      </c>
      <c r="AL17" s="66">
        <v>3</v>
      </c>
    </row>
    <row r="18" spans="1:38" s="20" customFormat="1">
      <c r="A18" s="71">
        <v>14</v>
      </c>
      <c r="B18" s="66" t="s">
        <v>503</v>
      </c>
      <c r="C18" s="66"/>
      <c r="D18" s="66">
        <v>3</v>
      </c>
      <c r="E18" s="66">
        <v>4</v>
      </c>
      <c r="F18" s="66">
        <v>4</v>
      </c>
      <c r="G18" s="66">
        <v>4</v>
      </c>
      <c r="H18" s="66">
        <v>4</v>
      </c>
      <c r="I18" s="66">
        <v>3</v>
      </c>
      <c r="J18" s="66">
        <v>2</v>
      </c>
      <c r="K18" s="66">
        <v>4</v>
      </c>
      <c r="L18" s="66">
        <v>2</v>
      </c>
      <c r="M18" s="66">
        <v>4</v>
      </c>
      <c r="N18" s="66">
        <v>3</v>
      </c>
      <c r="O18" s="66">
        <v>2</v>
      </c>
      <c r="P18" s="66">
        <v>4</v>
      </c>
      <c r="Q18" s="66">
        <v>4</v>
      </c>
      <c r="R18" s="66">
        <v>3</v>
      </c>
      <c r="S18" s="66">
        <v>3</v>
      </c>
      <c r="T18" s="66">
        <v>2</v>
      </c>
      <c r="U18" s="66">
        <v>4</v>
      </c>
      <c r="V18" s="66">
        <v>4</v>
      </c>
      <c r="W18" s="66">
        <v>4</v>
      </c>
      <c r="X18" s="66">
        <v>4</v>
      </c>
      <c r="Y18" s="66">
        <v>4</v>
      </c>
      <c r="Z18" s="66">
        <v>3</v>
      </c>
      <c r="AA18" s="66">
        <v>3</v>
      </c>
      <c r="AB18" s="66">
        <v>3</v>
      </c>
      <c r="AC18" s="66">
        <v>3</v>
      </c>
      <c r="AD18" s="66">
        <v>3</v>
      </c>
      <c r="AE18" s="66">
        <v>4</v>
      </c>
      <c r="AF18" s="66">
        <v>3</v>
      </c>
      <c r="AG18" s="66">
        <v>3</v>
      </c>
      <c r="AH18" s="66">
        <v>3</v>
      </c>
      <c r="AI18" s="66">
        <v>4</v>
      </c>
      <c r="AJ18" s="66">
        <v>3</v>
      </c>
      <c r="AK18" s="66">
        <v>4</v>
      </c>
      <c r="AL18" s="66">
        <v>3</v>
      </c>
    </row>
    <row r="19" spans="1:38" s="20" customFormat="1">
      <c r="A19" s="71">
        <v>15</v>
      </c>
      <c r="B19" s="66" t="s">
        <v>503</v>
      </c>
      <c r="C19" s="66"/>
      <c r="D19" s="66">
        <v>4</v>
      </c>
      <c r="E19" s="66">
        <v>4</v>
      </c>
      <c r="F19" s="66">
        <v>4</v>
      </c>
      <c r="G19" s="66">
        <v>4</v>
      </c>
      <c r="H19" s="66">
        <v>4</v>
      </c>
      <c r="I19" s="66">
        <v>3</v>
      </c>
      <c r="J19" s="66">
        <v>2</v>
      </c>
      <c r="K19" s="66">
        <v>4</v>
      </c>
      <c r="L19" s="66">
        <v>1</v>
      </c>
      <c r="M19" s="66">
        <v>3</v>
      </c>
      <c r="N19" s="66">
        <v>1</v>
      </c>
      <c r="O19" s="66">
        <v>1</v>
      </c>
      <c r="P19" s="66">
        <v>4</v>
      </c>
      <c r="Q19" s="66">
        <v>3</v>
      </c>
      <c r="R19" s="66">
        <v>1</v>
      </c>
      <c r="S19" s="66">
        <v>4</v>
      </c>
      <c r="T19" s="66">
        <v>2</v>
      </c>
      <c r="U19" s="66">
        <v>4</v>
      </c>
      <c r="V19" s="66">
        <v>4</v>
      </c>
      <c r="W19" s="66">
        <v>4</v>
      </c>
      <c r="X19" s="66">
        <v>4</v>
      </c>
      <c r="Y19" s="66">
        <v>4</v>
      </c>
      <c r="Z19" s="66">
        <v>4</v>
      </c>
      <c r="AA19" s="66">
        <v>4</v>
      </c>
      <c r="AB19" s="66">
        <v>4</v>
      </c>
      <c r="AC19" s="66">
        <v>4</v>
      </c>
      <c r="AD19" s="66">
        <v>4</v>
      </c>
      <c r="AE19" s="66">
        <v>4</v>
      </c>
      <c r="AF19" s="66">
        <v>4</v>
      </c>
      <c r="AG19" s="66">
        <v>4</v>
      </c>
      <c r="AH19" s="66">
        <v>4</v>
      </c>
      <c r="AI19" s="66">
        <v>4</v>
      </c>
      <c r="AJ19" s="66">
        <v>2</v>
      </c>
      <c r="AK19" s="66">
        <v>4</v>
      </c>
      <c r="AL19" s="66">
        <v>2</v>
      </c>
    </row>
    <row r="20" spans="1:38" s="20" customFormat="1">
      <c r="A20" s="71">
        <v>16</v>
      </c>
      <c r="B20" s="66" t="s">
        <v>503</v>
      </c>
      <c r="C20" s="66"/>
      <c r="D20" s="66">
        <v>3</v>
      </c>
      <c r="E20" s="66">
        <v>3</v>
      </c>
      <c r="F20" s="66">
        <v>4</v>
      </c>
      <c r="G20" s="66">
        <v>3</v>
      </c>
      <c r="H20" s="66">
        <v>3</v>
      </c>
      <c r="I20" s="66">
        <v>3</v>
      </c>
      <c r="J20" s="66">
        <v>3</v>
      </c>
      <c r="K20" s="66">
        <v>3</v>
      </c>
      <c r="L20" s="66">
        <v>2</v>
      </c>
      <c r="M20" s="66">
        <v>3</v>
      </c>
      <c r="N20" s="66">
        <v>3</v>
      </c>
      <c r="O20" s="66">
        <v>2</v>
      </c>
      <c r="P20" s="66">
        <v>4</v>
      </c>
      <c r="Q20" s="66">
        <v>3</v>
      </c>
      <c r="R20" s="66">
        <v>2</v>
      </c>
      <c r="S20" s="66">
        <v>3</v>
      </c>
      <c r="T20" s="66">
        <v>2</v>
      </c>
      <c r="U20" s="66">
        <v>4</v>
      </c>
      <c r="V20" s="66">
        <v>4</v>
      </c>
      <c r="W20" s="66">
        <v>4</v>
      </c>
      <c r="X20" s="66">
        <v>4</v>
      </c>
      <c r="Y20" s="66">
        <v>4</v>
      </c>
      <c r="Z20" s="66">
        <v>3</v>
      </c>
      <c r="AA20" s="66">
        <v>3</v>
      </c>
      <c r="AB20" s="66">
        <v>3</v>
      </c>
      <c r="AC20" s="66">
        <v>4</v>
      </c>
      <c r="AD20" s="66">
        <v>4</v>
      </c>
      <c r="AE20" s="66">
        <v>4</v>
      </c>
      <c r="AF20" s="66">
        <v>4</v>
      </c>
      <c r="AG20" s="66">
        <v>3</v>
      </c>
      <c r="AH20" s="66">
        <v>4</v>
      </c>
      <c r="AI20" s="66">
        <v>4</v>
      </c>
      <c r="AJ20" s="66">
        <v>3</v>
      </c>
      <c r="AK20" s="66">
        <v>4</v>
      </c>
      <c r="AL20" s="66">
        <v>4</v>
      </c>
    </row>
    <row r="21" spans="1:38" s="20" customFormat="1">
      <c r="A21" s="71">
        <v>17</v>
      </c>
      <c r="B21" s="66" t="s">
        <v>503</v>
      </c>
      <c r="C21" s="66"/>
      <c r="D21" s="66">
        <v>3</v>
      </c>
      <c r="E21" s="66">
        <v>4</v>
      </c>
      <c r="F21" s="66">
        <v>3</v>
      </c>
      <c r="G21" s="66">
        <v>3</v>
      </c>
      <c r="H21" s="66">
        <v>3</v>
      </c>
      <c r="I21" s="66">
        <v>3</v>
      </c>
      <c r="J21" s="66">
        <v>3</v>
      </c>
      <c r="K21" s="66">
        <v>3</v>
      </c>
      <c r="L21" s="66">
        <v>3</v>
      </c>
      <c r="M21" s="66">
        <v>2</v>
      </c>
      <c r="N21" s="66">
        <v>3</v>
      </c>
      <c r="O21" s="66">
        <v>3</v>
      </c>
      <c r="P21" s="66">
        <v>4</v>
      </c>
      <c r="Q21" s="66">
        <v>3</v>
      </c>
      <c r="R21" s="66">
        <v>2</v>
      </c>
      <c r="S21" s="66">
        <v>3</v>
      </c>
      <c r="T21" s="66">
        <v>3</v>
      </c>
      <c r="U21" s="66">
        <v>3</v>
      </c>
      <c r="V21" s="66">
        <v>3</v>
      </c>
      <c r="W21" s="66">
        <v>3</v>
      </c>
      <c r="X21" s="66">
        <v>3</v>
      </c>
      <c r="Y21" s="66">
        <v>4</v>
      </c>
      <c r="Z21" s="66">
        <v>3</v>
      </c>
      <c r="AA21" s="66">
        <v>3</v>
      </c>
      <c r="AB21" s="66">
        <v>3</v>
      </c>
      <c r="AC21" s="66">
        <v>3</v>
      </c>
      <c r="AD21" s="66">
        <v>3</v>
      </c>
      <c r="AE21" s="66">
        <v>3</v>
      </c>
      <c r="AF21" s="66">
        <v>3</v>
      </c>
      <c r="AG21" s="66">
        <v>3</v>
      </c>
      <c r="AH21" s="66">
        <v>3</v>
      </c>
      <c r="AI21" s="66">
        <v>4</v>
      </c>
      <c r="AJ21" s="66">
        <v>3</v>
      </c>
      <c r="AK21" s="66">
        <v>3</v>
      </c>
      <c r="AL21" s="66">
        <v>3</v>
      </c>
    </row>
    <row r="22" spans="1:38" s="20" customFormat="1">
      <c r="A22" s="71">
        <v>18</v>
      </c>
      <c r="B22" s="66" t="s">
        <v>503</v>
      </c>
      <c r="C22" s="66"/>
      <c r="D22" s="66">
        <v>4</v>
      </c>
      <c r="E22" s="66">
        <v>4</v>
      </c>
      <c r="F22" s="66">
        <v>4</v>
      </c>
      <c r="G22" s="66">
        <v>3</v>
      </c>
      <c r="H22" s="66">
        <v>4</v>
      </c>
      <c r="I22" s="66">
        <v>4</v>
      </c>
      <c r="J22" s="66">
        <v>3</v>
      </c>
      <c r="K22" s="66">
        <v>3</v>
      </c>
      <c r="L22" s="66">
        <v>3</v>
      </c>
      <c r="M22" s="66">
        <v>2</v>
      </c>
      <c r="N22" s="66">
        <v>2</v>
      </c>
      <c r="O22" s="66">
        <v>4</v>
      </c>
      <c r="P22" s="66">
        <v>4</v>
      </c>
      <c r="Q22" s="66">
        <v>4</v>
      </c>
      <c r="R22" s="66">
        <v>3</v>
      </c>
      <c r="S22" s="66">
        <v>3</v>
      </c>
      <c r="T22" s="66">
        <v>3</v>
      </c>
      <c r="U22" s="66">
        <v>4</v>
      </c>
      <c r="V22" s="66">
        <v>4</v>
      </c>
      <c r="W22" s="66">
        <v>4</v>
      </c>
      <c r="X22" s="66">
        <v>4</v>
      </c>
      <c r="Y22" s="66">
        <v>3</v>
      </c>
      <c r="Z22" s="66">
        <v>3</v>
      </c>
      <c r="AA22" s="66">
        <v>3</v>
      </c>
      <c r="AB22" s="66">
        <v>3</v>
      </c>
      <c r="AC22" s="66">
        <v>3</v>
      </c>
      <c r="AD22" s="66">
        <v>3</v>
      </c>
      <c r="AE22" s="66">
        <v>4</v>
      </c>
      <c r="AF22" s="66">
        <v>3</v>
      </c>
      <c r="AG22" s="66">
        <v>3</v>
      </c>
      <c r="AH22" s="66">
        <v>3</v>
      </c>
      <c r="AI22" s="66">
        <v>4</v>
      </c>
      <c r="AJ22" s="66">
        <v>4</v>
      </c>
      <c r="AK22" s="66">
        <v>4</v>
      </c>
      <c r="AL22" s="66">
        <v>3</v>
      </c>
    </row>
    <row r="23" spans="1:38" s="20" customFormat="1">
      <c r="A23" s="71">
        <v>19</v>
      </c>
      <c r="B23" s="66" t="s">
        <v>503</v>
      </c>
      <c r="C23" s="66"/>
      <c r="D23" s="66">
        <v>3</v>
      </c>
      <c r="E23" s="66">
        <v>3</v>
      </c>
      <c r="F23" s="66">
        <v>3</v>
      </c>
      <c r="G23" s="66">
        <v>3</v>
      </c>
      <c r="H23" s="66">
        <v>4</v>
      </c>
      <c r="I23" s="66">
        <v>3</v>
      </c>
      <c r="J23" s="66">
        <v>3</v>
      </c>
      <c r="K23" s="66">
        <v>2</v>
      </c>
      <c r="L23" s="66">
        <v>1</v>
      </c>
      <c r="M23" s="66">
        <v>3</v>
      </c>
      <c r="N23" s="66">
        <v>3</v>
      </c>
      <c r="O23" s="66">
        <v>2</v>
      </c>
      <c r="P23" s="66">
        <v>4</v>
      </c>
      <c r="Q23" s="66">
        <v>4</v>
      </c>
      <c r="R23" s="66">
        <v>3</v>
      </c>
      <c r="S23" s="66">
        <v>2</v>
      </c>
      <c r="T23" s="66">
        <v>1</v>
      </c>
      <c r="U23" s="66">
        <v>4</v>
      </c>
      <c r="V23" s="66">
        <v>4</v>
      </c>
      <c r="W23" s="66">
        <v>4</v>
      </c>
      <c r="X23" s="66">
        <v>4</v>
      </c>
      <c r="Y23" s="66">
        <v>4</v>
      </c>
      <c r="Z23" s="66">
        <v>3</v>
      </c>
      <c r="AA23" s="66">
        <v>3</v>
      </c>
      <c r="AB23" s="66">
        <v>3</v>
      </c>
      <c r="AC23" s="66">
        <v>4</v>
      </c>
      <c r="AD23" s="66">
        <v>3</v>
      </c>
      <c r="AE23" s="66">
        <v>3</v>
      </c>
      <c r="AF23" s="66">
        <v>4</v>
      </c>
      <c r="AG23" s="66">
        <v>3</v>
      </c>
      <c r="AH23" s="66">
        <v>3</v>
      </c>
      <c r="AI23" s="66">
        <v>4</v>
      </c>
      <c r="AJ23" s="66">
        <v>3</v>
      </c>
      <c r="AK23" s="66">
        <v>3</v>
      </c>
      <c r="AL23" s="66">
        <v>3</v>
      </c>
    </row>
    <row r="24" spans="1:38" s="20" customFormat="1">
      <c r="A24" s="71">
        <v>20</v>
      </c>
      <c r="B24" s="66" t="s">
        <v>503</v>
      </c>
      <c r="C24" s="66"/>
      <c r="D24" s="66">
        <v>4</v>
      </c>
      <c r="E24" s="66">
        <v>4</v>
      </c>
      <c r="F24" s="66">
        <v>4</v>
      </c>
      <c r="G24" s="66">
        <v>3</v>
      </c>
      <c r="H24" s="66">
        <v>3</v>
      </c>
      <c r="I24" s="66">
        <v>3</v>
      </c>
      <c r="J24" s="66">
        <v>4</v>
      </c>
      <c r="K24" s="66">
        <v>4</v>
      </c>
      <c r="L24" s="66">
        <v>3</v>
      </c>
      <c r="M24" s="66">
        <v>2</v>
      </c>
      <c r="N24" s="66">
        <v>2</v>
      </c>
      <c r="O24" s="66">
        <v>2</v>
      </c>
      <c r="P24" s="66">
        <v>4</v>
      </c>
      <c r="Q24" s="66">
        <v>4</v>
      </c>
      <c r="R24" s="66">
        <v>2</v>
      </c>
      <c r="S24" s="66">
        <v>4</v>
      </c>
      <c r="T24" s="66">
        <v>2</v>
      </c>
      <c r="U24" s="66">
        <v>4</v>
      </c>
      <c r="V24" s="66">
        <v>4</v>
      </c>
      <c r="W24" s="66">
        <v>4</v>
      </c>
      <c r="X24" s="66">
        <v>2</v>
      </c>
      <c r="Y24" s="66">
        <v>4</v>
      </c>
      <c r="Z24" s="66">
        <v>4</v>
      </c>
      <c r="AA24" s="66">
        <v>4</v>
      </c>
      <c r="AB24" s="66">
        <v>4</v>
      </c>
      <c r="AC24" s="66">
        <v>4</v>
      </c>
      <c r="AD24" s="66">
        <v>4</v>
      </c>
      <c r="AE24" s="66">
        <v>4</v>
      </c>
      <c r="AF24" s="66">
        <v>2</v>
      </c>
      <c r="AG24" s="66">
        <v>4</v>
      </c>
      <c r="AH24" s="66">
        <v>4</v>
      </c>
      <c r="AI24" s="66">
        <v>4</v>
      </c>
      <c r="AJ24" s="66">
        <v>4</v>
      </c>
      <c r="AK24" s="66">
        <v>4</v>
      </c>
      <c r="AL24" s="66">
        <v>4</v>
      </c>
    </row>
    <row r="25" spans="1:38" s="20" customFormat="1">
      <c r="A25" s="71">
        <v>21</v>
      </c>
      <c r="B25" s="66" t="s">
        <v>503</v>
      </c>
      <c r="C25" s="66"/>
      <c r="D25" s="66">
        <v>4</v>
      </c>
      <c r="E25" s="66">
        <v>3</v>
      </c>
      <c r="F25" s="66">
        <v>4</v>
      </c>
      <c r="G25" s="66">
        <v>4</v>
      </c>
      <c r="H25" s="66">
        <v>2</v>
      </c>
      <c r="I25" s="66">
        <v>3</v>
      </c>
      <c r="J25" s="66">
        <v>3</v>
      </c>
      <c r="K25" s="66">
        <v>4</v>
      </c>
      <c r="L25" s="66">
        <v>1</v>
      </c>
      <c r="M25" s="66">
        <v>3</v>
      </c>
      <c r="N25" s="66">
        <v>1</v>
      </c>
      <c r="O25" s="66">
        <v>1</v>
      </c>
      <c r="P25" s="66">
        <v>4</v>
      </c>
      <c r="Q25" s="66">
        <v>3</v>
      </c>
      <c r="R25" s="66">
        <v>3</v>
      </c>
      <c r="S25" s="66">
        <v>3</v>
      </c>
      <c r="T25" s="66">
        <v>1</v>
      </c>
      <c r="U25" s="66">
        <v>3</v>
      </c>
      <c r="V25" s="66">
        <v>3</v>
      </c>
      <c r="W25" s="66">
        <v>4</v>
      </c>
      <c r="X25" s="66">
        <v>3</v>
      </c>
      <c r="Y25" s="66">
        <v>3</v>
      </c>
      <c r="Z25" s="66">
        <v>4</v>
      </c>
      <c r="AA25" s="66">
        <v>4</v>
      </c>
      <c r="AB25" s="66">
        <v>3</v>
      </c>
      <c r="AC25" s="66">
        <v>4</v>
      </c>
      <c r="AD25" s="66">
        <v>4</v>
      </c>
      <c r="AE25" s="66">
        <v>4</v>
      </c>
      <c r="AF25" s="66">
        <v>3</v>
      </c>
      <c r="AG25" s="66">
        <v>4</v>
      </c>
      <c r="AH25" s="66">
        <v>3</v>
      </c>
      <c r="AI25" s="66">
        <v>4</v>
      </c>
      <c r="AJ25" s="66">
        <v>3</v>
      </c>
      <c r="AK25" s="66">
        <v>3</v>
      </c>
      <c r="AL25" s="66">
        <v>2</v>
      </c>
    </row>
    <row r="26" spans="1:38" s="20" customFormat="1">
      <c r="A26" s="71">
        <v>22</v>
      </c>
      <c r="B26" s="66" t="s">
        <v>503</v>
      </c>
      <c r="C26" s="66"/>
      <c r="D26" s="66">
        <v>2</v>
      </c>
      <c r="E26" s="66">
        <v>3</v>
      </c>
      <c r="F26" s="66">
        <v>3</v>
      </c>
      <c r="G26" s="66">
        <v>1</v>
      </c>
      <c r="H26" s="66">
        <v>2</v>
      </c>
      <c r="I26" s="66">
        <v>1</v>
      </c>
      <c r="J26" s="66">
        <v>1</v>
      </c>
      <c r="K26" s="66">
        <v>4</v>
      </c>
      <c r="L26" s="66">
        <v>1</v>
      </c>
      <c r="M26" s="66">
        <v>1</v>
      </c>
      <c r="N26" s="66">
        <v>1</v>
      </c>
      <c r="O26" s="66">
        <v>1</v>
      </c>
      <c r="P26" s="66">
        <v>3</v>
      </c>
      <c r="Q26" s="66">
        <v>2</v>
      </c>
      <c r="R26" s="66">
        <v>1</v>
      </c>
      <c r="S26" s="66">
        <v>1</v>
      </c>
      <c r="T26" s="66">
        <v>1</v>
      </c>
      <c r="U26" s="66">
        <v>4</v>
      </c>
      <c r="V26" s="66">
        <v>4</v>
      </c>
      <c r="W26" s="66">
        <v>4</v>
      </c>
      <c r="X26" s="66">
        <v>1</v>
      </c>
      <c r="Y26" s="66">
        <v>1</v>
      </c>
      <c r="Z26" s="66">
        <v>2</v>
      </c>
      <c r="AA26" s="66">
        <v>1</v>
      </c>
      <c r="AB26" s="66">
        <v>1</v>
      </c>
      <c r="AC26" s="66">
        <v>3</v>
      </c>
      <c r="AD26" s="66">
        <v>2</v>
      </c>
      <c r="AE26" s="66">
        <v>3</v>
      </c>
      <c r="AF26" s="66">
        <v>1</v>
      </c>
      <c r="AG26" s="66">
        <v>2</v>
      </c>
      <c r="AH26" s="66">
        <v>3</v>
      </c>
      <c r="AI26" s="66">
        <v>3</v>
      </c>
      <c r="AJ26" s="66">
        <v>3</v>
      </c>
      <c r="AK26" s="66">
        <v>2</v>
      </c>
      <c r="AL26" s="66">
        <v>2</v>
      </c>
    </row>
    <row r="27" spans="1:38" s="20" customFormat="1">
      <c r="A27" s="71">
        <v>23</v>
      </c>
      <c r="B27" s="66" t="s">
        <v>503</v>
      </c>
      <c r="C27" s="66"/>
      <c r="D27" s="66">
        <v>3</v>
      </c>
      <c r="E27" s="66">
        <v>3</v>
      </c>
      <c r="F27" s="66">
        <v>3</v>
      </c>
      <c r="G27" s="66">
        <v>3</v>
      </c>
      <c r="H27" s="66">
        <v>3</v>
      </c>
      <c r="I27" s="66">
        <v>3</v>
      </c>
      <c r="J27" s="66">
        <v>2</v>
      </c>
      <c r="K27" s="66">
        <v>3</v>
      </c>
      <c r="L27" s="66">
        <v>2</v>
      </c>
      <c r="M27" s="66">
        <v>3</v>
      </c>
      <c r="N27" s="66">
        <v>3</v>
      </c>
      <c r="O27" s="66">
        <v>2</v>
      </c>
      <c r="P27" s="66">
        <v>2</v>
      </c>
      <c r="Q27" s="66">
        <v>2</v>
      </c>
      <c r="R27" s="66">
        <v>3</v>
      </c>
      <c r="S27" s="66">
        <v>3</v>
      </c>
      <c r="T27" s="66">
        <v>2</v>
      </c>
      <c r="U27" s="66">
        <v>3</v>
      </c>
      <c r="V27" s="66">
        <v>3</v>
      </c>
      <c r="W27" s="66">
        <v>3</v>
      </c>
      <c r="X27" s="66">
        <v>2</v>
      </c>
      <c r="Y27" s="66">
        <v>3</v>
      </c>
      <c r="Z27" s="66">
        <v>3</v>
      </c>
      <c r="AA27" s="66">
        <v>3</v>
      </c>
      <c r="AB27" s="66">
        <v>2</v>
      </c>
      <c r="AC27" s="66">
        <v>4</v>
      </c>
      <c r="AD27" s="66">
        <v>2</v>
      </c>
      <c r="AE27" s="66">
        <v>4</v>
      </c>
      <c r="AF27" s="66">
        <v>3</v>
      </c>
      <c r="AG27" s="66">
        <v>3</v>
      </c>
      <c r="AH27" s="66">
        <v>3</v>
      </c>
      <c r="AI27" s="66">
        <v>3</v>
      </c>
      <c r="AJ27" s="66">
        <v>3</v>
      </c>
      <c r="AK27" s="66">
        <v>4</v>
      </c>
      <c r="AL27" s="66">
        <v>3</v>
      </c>
    </row>
    <row r="28" spans="1:38" s="20" customFormat="1">
      <c r="A28" s="71">
        <v>24</v>
      </c>
      <c r="B28" s="66" t="s">
        <v>503</v>
      </c>
      <c r="C28" s="66"/>
      <c r="D28" s="66">
        <v>3</v>
      </c>
      <c r="E28" s="66">
        <v>3</v>
      </c>
      <c r="F28" s="66">
        <v>3</v>
      </c>
      <c r="G28" s="66">
        <v>3</v>
      </c>
      <c r="H28" s="66">
        <v>3</v>
      </c>
      <c r="I28" s="66">
        <v>3</v>
      </c>
      <c r="J28" s="66">
        <v>2</v>
      </c>
      <c r="K28" s="66">
        <v>2</v>
      </c>
      <c r="L28" s="66">
        <v>2</v>
      </c>
      <c r="M28" s="66">
        <v>3</v>
      </c>
      <c r="N28" s="66">
        <v>2</v>
      </c>
      <c r="O28" s="66">
        <v>2</v>
      </c>
      <c r="P28" s="66">
        <v>3</v>
      </c>
      <c r="Q28" s="66">
        <v>2</v>
      </c>
      <c r="R28" s="66">
        <v>2</v>
      </c>
      <c r="S28" s="66">
        <v>2</v>
      </c>
      <c r="T28" s="66">
        <v>2</v>
      </c>
      <c r="U28" s="66">
        <v>3</v>
      </c>
      <c r="V28" s="66">
        <v>3</v>
      </c>
      <c r="W28" s="66">
        <v>3</v>
      </c>
      <c r="X28" s="66">
        <v>3</v>
      </c>
      <c r="Y28" s="66">
        <v>4</v>
      </c>
      <c r="Z28" s="66">
        <v>3</v>
      </c>
      <c r="AA28" s="66">
        <v>3</v>
      </c>
      <c r="AB28" s="66">
        <v>3</v>
      </c>
      <c r="AC28" s="66">
        <v>3</v>
      </c>
      <c r="AD28" s="66">
        <v>3</v>
      </c>
      <c r="AE28" s="66">
        <v>3</v>
      </c>
      <c r="AF28" s="66">
        <v>3</v>
      </c>
      <c r="AG28" s="66">
        <v>3</v>
      </c>
      <c r="AH28" s="66">
        <v>3</v>
      </c>
      <c r="AI28" s="66">
        <v>3</v>
      </c>
      <c r="AJ28" s="66">
        <v>3</v>
      </c>
      <c r="AK28" s="66">
        <v>3</v>
      </c>
      <c r="AL28" s="66">
        <v>3</v>
      </c>
    </row>
    <row r="29" spans="1:38" s="20" customFormat="1">
      <c r="A29" s="71">
        <v>25</v>
      </c>
      <c r="B29" s="66" t="s">
        <v>503</v>
      </c>
      <c r="C29" s="66"/>
      <c r="D29" s="66">
        <v>3</v>
      </c>
      <c r="E29" s="66">
        <v>3</v>
      </c>
      <c r="F29" s="66">
        <v>3</v>
      </c>
      <c r="G29" s="66">
        <v>2</v>
      </c>
      <c r="H29" s="66">
        <v>3</v>
      </c>
      <c r="I29" s="66">
        <v>2</v>
      </c>
      <c r="J29" s="66">
        <v>3</v>
      </c>
      <c r="K29" s="66">
        <v>3</v>
      </c>
      <c r="L29" s="66">
        <v>3</v>
      </c>
      <c r="M29" s="66">
        <v>2</v>
      </c>
      <c r="N29" s="66">
        <v>2</v>
      </c>
      <c r="O29" s="66">
        <v>3</v>
      </c>
      <c r="P29" s="66">
        <v>4</v>
      </c>
      <c r="Q29" s="66">
        <v>2</v>
      </c>
      <c r="R29" s="66">
        <v>3</v>
      </c>
      <c r="S29" s="66">
        <v>3</v>
      </c>
      <c r="T29" s="66">
        <v>2</v>
      </c>
      <c r="U29" s="66">
        <v>4</v>
      </c>
      <c r="V29" s="66">
        <v>4</v>
      </c>
      <c r="W29" s="66">
        <v>4</v>
      </c>
      <c r="X29" s="66">
        <v>3</v>
      </c>
      <c r="Y29" s="66">
        <v>4</v>
      </c>
      <c r="Z29" s="66">
        <v>4</v>
      </c>
      <c r="AA29" s="66">
        <v>4</v>
      </c>
      <c r="AB29" s="66">
        <v>4</v>
      </c>
      <c r="AC29" s="66">
        <v>3</v>
      </c>
      <c r="AD29" s="66">
        <v>4</v>
      </c>
      <c r="AE29" s="66">
        <v>3</v>
      </c>
      <c r="AF29" s="66">
        <v>3</v>
      </c>
      <c r="AG29" s="66">
        <v>4</v>
      </c>
      <c r="AH29" s="66">
        <v>4</v>
      </c>
      <c r="AI29" s="66">
        <v>3</v>
      </c>
      <c r="AJ29" s="66">
        <v>3</v>
      </c>
      <c r="AK29" s="66">
        <v>4</v>
      </c>
      <c r="AL29" s="66">
        <v>3</v>
      </c>
    </row>
    <row r="30" spans="1:38" s="20" customFormat="1">
      <c r="A30" s="71">
        <v>26</v>
      </c>
      <c r="B30" s="66" t="s">
        <v>503</v>
      </c>
      <c r="C30" s="66"/>
      <c r="D30" s="66">
        <v>3</v>
      </c>
      <c r="E30" s="66">
        <v>4</v>
      </c>
      <c r="F30" s="66">
        <v>4</v>
      </c>
      <c r="G30" s="66">
        <v>3</v>
      </c>
      <c r="H30" s="66">
        <v>3</v>
      </c>
      <c r="I30" s="66">
        <v>3</v>
      </c>
      <c r="J30" s="66">
        <v>3</v>
      </c>
      <c r="K30" s="66">
        <v>3</v>
      </c>
      <c r="L30" s="66">
        <v>3</v>
      </c>
      <c r="M30" s="66">
        <v>3</v>
      </c>
      <c r="N30" s="66">
        <v>3</v>
      </c>
      <c r="O30" s="66">
        <v>3</v>
      </c>
      <c r="P30" s="66">
        <v>4</v>
      </c>
      <c r="Q30" s="66">
        <v>4</v>
      </c>
      <c r="R30" s="66">
        <v>3</v>
      </c>
      <c r="S30" s="66">
        <v>3</v>
      </c>
      <c r="T30" s="66">
        <v>3</v>
      </c>
      <c r="U30" s="66">
        <v>4</v>
      </c>
      <c r="V30" s="66">
        <v>4</v>
      </c>
      <c r="W30" s="66">
        <v>4</v>
      </c>
      <c r="X30" s="66">
        <v>3</v>
      </c>
      <c r="Y30" s="66">
        <v>4</v>
      </c>
      <c r="Z30" s="66">
        <v>4</v>
      </c>
      <c r="AA30" s="66">
        <v>3</v>
      </c>
      <c r="AB30" s="66">
        <v>3</v>
      </c>
      <c r="AC30" s="66">
        <v>3</v>
      </c>
      <c r="AD30" s="66">
        <v>4</v>
      </c>
      <c r="AE30" s="66">
        <v>4</v>
      </c>
      <c r="AF30" s="66">
        <v>4</v>
      </c>
      <c r="AG30" s="66">
        <v>4</v>
      </c>
      <c r="AH30" s="66">
        <v>4</v>
      </c>
      <c r="AI30" s="66">
        <v>4</v>
      </c>
      <c r="AJ30" s="66">
        <v>4</v>
      </c>
      <c r="AK30" s="66">
        <v>4</v>
      </c>
      <c r="AL30" s="66">
        <v>4</v>
      </c>
    </row>
    <row r="31" spans="1:38" s="20" customFormat="1">
      <c r="A31" s="71">
        <v>27</v>
      </c>
      <c r="B31" s="66" t="s">
        <v>503</v>
      </c>
      <c r="C31" s="66"/>
      <c r="D31" s="66">
        <v>3</v>
      </c>
      <c r="E31" s="66">
        <v>3</v>
      </c>
      <c r="F31" s="66">
        <v>3</v>
      </c>
      <c r="G31" s="66">
        <v>2</v>
      </c>
      <c r="H31" s="66">
        <v>2</v>
      </c>
      <c r="I31" s="66">
        <v>2</v>
      </c>
      <c r="J31" s="66">
        <v>2</v>
      </c>
      <c r="K31" s="66">
        <v>2</v>
      </c>
      <c r="L31" s="66">
        <v>1</v>
      </c>
      <c r="M31" s="66">
        <v>1</v>
      </c>
      <c r="N31" s="66">
        <v>2</v>
      </c>
      <c r="O31" s="66">
        <v>2</v>
      </c>
      <c r="P31" s="66">
        <v>3</v>
      </c>
      <c r="Q31" s="66">
        <v>3</v>
      </c>
      <c r="R31" s="66">
        <v>1</v>
      </c>
      <c r="S31" s="66">
        <v>2</v>
      </c>
      <c r="T31" s="66">
        <v>1</v>
      </c>
      <c r="U31" s="66">
        <v>3</v>
      </c>
      <c r="V31" s="66">
        <v>3</v>
      </c>
      <c r="W31" s="66">
        <v>3</v>
      </c>
      <c r="X31" s="66">
        <v>3</v>
      </c>
      <c r="Y31" s="66">
        <v>3</v>
      </c>
      <c r="Z31" s="66">
        <v>2</v>
      </c>
      <c r="AA31" s="66">
        <v>2</v>
      </c>
      <c r="AB31" s="66">
        <v>2</v>
      </c>
      <c r="AC31" s="66">
        <v>3</v>
      </c>
      <c r="AD31" s="66">
        <v>3</v>
      </c>
      <c r="AE31" s="66">
        <v>3</v>
      </c>
      <c r="AF31" s="66">
        <v>2</v>
      </c>
      <c r="AG31" s="66">
        <v>3</v>
      </c>
      <c r="AH31" s="66">
        <v>3</v>
      </c>
      <c r="AI31" s="66">
        <v>3</v>
      </c>
      <c r="AJ31" s="66">
        <v>3</v>
      </c>
      <c r="AK31" s="66">
        <v>3</v>
      </c>
      <c r="AL31" s="66">
        <v>2</v>
      </c>
    </row>
    <row r="32" spans="1:38" s="20" customFormat="1">
      <c r="A32" s="71">
        <v>28</v>
      </c>
      <c r="B32" s="66" t="s">
        <v>503</v>
      </c>
      <c r="C32" s="66"/>
      <c r="D32" s="66">
        <v>3</v>
      </c>
      <c r="E32" s="66">
        <v>2</v>
      </c>
      <c r="F32" s="66">
        <v>2</v>
      </c>
      <c r="G32" s="66">
        <v>2</v>
      </c>
      <c r="H32" s="66">
        <v>2</v>
      </c>
      <c r="I32" s="66">
        <v>2</v>
      </c>
      <c r="J32" s="66">
        <v>2</v>
      </c>
      <c r="K32" s="66">
        <v>3</v>
      </c>
      <c r="L32" s="66">
        <v>1</v>
      </c>
      <c r="M32" s="66">
        <v>1</v>
      </c>
      <c r="N32" s="66">
        <v>2</v>
      </c>
      <c r="O32" s="66">
        <v>2</v>
      </c>
      <c r="P32" s="66">
        <v>4</v>
      </c>
      <c r="Q32" s="66">
        <v>3</v>
      </c>
      <c r="R32" s="66">
        <v>2</v>
      </c>
      <c r="S32" s="66">
        <v>2</v>
      </c>
      <c r="T32" s="66">
        <v>1</v>
      </c>
      <c r="U32" s="66">
        <v>3</v>
      </c>
      <c r="V32" s="66">
        <v>3</v>
      </c>
      <c r="W32" s="66">
        <v>3</v>
      </c>
      <c r="X32" s="66">
        <v>2</v>
      </c>
      <c r="Y32" s="66">
        <v>2</v>
      </c>
      <c r="Z32" s="66">
        <v>2</v>
      </c>
      <c r="AA32" s="66">
        <v>2</v>
      </c>
      <c r="AB32" s="66">
        <v>2</v>
      </c>
      <c r="AC32" s="66">
        <v>2</v>
      </c>
      <c r="AD32" s="66">
        <v>2</v>
      </c>
      <c r="AE32" s="66">
        <v>3</v>
      </c>
      <c r="AF32" s="66">
        <v>2</v>
      </c>
      <c r="AG32" s="66">
        <v>3</v>
      </c>
      <c r="AH32" s="66">
        <v>3</v>
      </c>
      <c r="AI32" s="66">
        <v>3</v>
      </c>
      <c r="AJ32" s="66">
        <v>3</v>
      </c>
      <c r="AK32" s="66">
        <v>3</v>
      </c>
      <c r="AL32" s="66">
        <v>2</v>
      </c>
    </row>
    <row r="33" spans="1:38" s="20" customFormat="1">
      <c r="A33" s="71">
        <v>29</v>
      </c>
      <c r="B33" s="66" t="s">
        <v>503</v>
      </c>
      <c r="C33" s="66"/>
      <c r="D33" s="66">
        <v>4</v>
      </c>
      <c r="E33" s="66">
        <v>4</v>
      </c>
      <c r="F33" s="66">
        <v>4</v>
      </c>
      <c r="G33" s="66">
        <v>4</v>
      </c>
      <c r="H33" s="66">
        <v>3</v>
      </c>
      <c r="I33" s="66">
        <v>3</v>
      </c>
      <c r="J33" s="66">
        <v>3</v>
      </c>
      <c r="K33" s="66">
        <v>4</v>
      </c>
      <c r="L33" s="66">
        <v>3</v>
      </c>
      <c r="M33" s="66">
        <v>4</v>
      </c>
      <c r="N33" s="66">
        <v>3</v>
      </c>
      <c r="O33" s="66">
        <v>3</v>
      </c>
      <c r="P33" s="66">
        <v>4</v>
      </c>
      <c r="Q33" s="66">
        <v>3</v>
      </c>
      <c r="R33" s="66">
        <v>3</v>
      </c>
      <c r="S33" s="66">
        <v>3</v>
      </c>
      <c r="T33" s="66">
        <v>1</v>
      </c>
      <c r="U33" s="66">
        <v>4</v>
      </c>
      <c r="V33" s="66">
        <v>4</v>
      </c>
      <c r="W33" s="66">
        <v>4</v>
      </c>
      <c r="X33" s="66">
        <v>4</v>
      </c>
      <c r="Y33" s="66">
        <v>4</v>
      </c>
      <c r="Z33" s="66">
        <v>3</v>
      </c>
      <c r="AA33" s="66">
        <v>4</v>
      </c>
      <c r="AB33" s="66">
        <v>3</v>
      </c>
      <c r="AC33" s="66">
        <v>4</v>
      </c>
      <c r="AD33" s="66">
        <v>4</v>
      </c>
      <c r="AE33" s="66">
        <v>4</v>
      </c>
      <c r="AF33" s="66">
        <v>4</v>
      </c>
      <c r="AG33" s="66">
        <v>3</v>
      </c>
      <c r="AH33" s="66">
        <v>4</v>
      </c>
      <c r="AI33" s="66">
        <v>4</v>
      </c>
      <c r="AJ33" s="66">
        <v>3</v>
      </c>
      <c r="AK33" s="66">
        <v>4</v>
      </c>
      <c r="AL33" s="66">
        <v>4</v>
      </c>
    </row>
    <row r="34" spans="1:38" s="20" customFormat="1">
      <c r="A34" s="71">
        <v>30</v>
      </c>
      <c r="B34" s="66" t="s">
        <v>503</v>
      </c>
      <c r="C34" s="66"/>
      <c r="D34" s="66">
        <v>4</v>
      </c>
      <c r="E34" s="66">
        <v>3</v>
      </c>
      <c r="F34" s="66">
        <v>3</v>
      </c>
      <c r="G34" s="66">
        <v>3</v>
      </c>
      <c r="H34" s="66">
        <v>3</v>
      </c>
      <c r="I34" s="66">
        <v>2</v>
      </c>
      <c r="J34" s="66">
        <v>4</v>
      </c>
      <c r="K34" s="66">
        <v>3</v>
      </c>
      <c r="L34" s="66">
        <v>2</v>
      </c>
      <c r="M34" s="66">
        <v>2</v>
      </c>
      <c r="N34" s="66">
        <v>1</v>
      </c>
      <c r="O34" s="66">
        <v>1</v>
      </c>
      <c r="P34" s="66">
        <v>4</v>
      </c>
      <c r="Q34" s="66">
        <v>3</v>
      </c>
      <c r="R34" s="66">
        <v>1</v>
      </c>
      <c r="S34" s="66">
        <v>1</v>
      </c>
      <c r="T34" s="66">
        <v>2</v>
      </c>
      <c r="U34" s="66">
        <v>2</v>
      </c>
      <c r="V34" s="66">
        <v>3</v>
      </c>
      <c r="W34" s="66">
        <v>3</v>
      </c>
      <c r="X34" s="66">
        <v>3</v>
      </c>
      <c r="Y34" s="66">
        <v>3</v>
      </c>
      <c r="Z34" s="66">
        <v>3</v>
      </c>
      <c r="AA34" s="66">
        <v>3</v>
      </c>
      <c r="AB34" s="66">
        <v>3</v>
      </c>
      <c r="AC34" s="66">
        <v>3</v>
      </c>
      <c r="AD34" s="66">
        <v>3</v>
      </c>
      <c r="AE34" s="66">
        <v>3</v>
      </c>
      <c r="AF34" s="66">
        <v>3</v>
      </c>
      <c r="AG34" s="66">
        <v>3</v>
      </c>
      <c r="AH34" s="66">
        <v>3</v>
      </c>
      <c r="AI34" s="66">
        <v>3</v>
      </c>
      <c r="AJ34" s="66">
        <v>3</v>
      </c>
      <c r="AK34" s="66">
        <v>3</v>
      </c>
      <c r="AL34" s="66">
        <v>3</v>
      </c>
    </row>
    <row r="35" spans="1:38" s="20" customFormat="1">
      <c r="A35" s="71">
        <v>31</v>
      </c>
      <c r="B35" s="66" t="s">
        <v>503</v>
      </c>
      <c r="C35" s="66"/>
      <c r="D35" s="66">
        <v>4</v>
      </c>
      <c r="E35" s="66">
        <v>4</v>
      </c>
      <c r="F35" s="66">
        <v>4</v>
      </c>
      <c r="G35" s="66">
        <v>3</v>
      </c>
      <c r="H35" s="66">
        <v>3</v>
      </c>
      <c r="I35" s="66">
        <v>3</v>
      </c>
      <c r="J35" s="66">
        <v>3</v>
      </c>
      <c r="K35" s="66">
        <v>4</v>
      </c>
      <c r="L35" s="66">
        <v>4</v>
      </c>
      <c r="M35" s="66">
        <v>4</v>
      </c>
      <c r="N35" s="66">
        <v>3</v>
      </c>
      <c r="O35" s="66">
        <v>2</v>
      </c>
      <c r="P35" s="66">
        <v>4</v>
      </c>
      <c r="Q35" s="66">
        <v>3</v>
      </c>
      <c r="R35" s="66">
        <v>3</v>
      </c>
      <c r="S35" s="66">
        <v>3</v>
      </c>
      <c r="T35" s="66">
        <v>2</v>
      </c>
      <c r="U35" s="66">
        <v>4</v>
      </c>
      <c r="V35" s="66">
        <v>4</v>
      </c>
      <c r="W35" s="66">
        <v>4</v>
      </c>
      <c r="X35" s="66">
        <v>4</v>
      </c>
      <c r="Y35" s="66">
        <v>2</v>
      </c>
      <c r="Z35" s="66">
        <v>4</v>
      </c>
      <c r="AA35" s="66">
        <v>4</v>
      </c>
      <c r="AB35" s="66">
        <v>3</v>
      </c>
      <c r="AC35" s="66">
        <v>4</v>
      </c>
      <c r="AD35" s="66">
        <v>4</v>
      </c>
      <c r="AE35" s="66">
        <v>4</v>
      </c>
      <c r="AF35" s="66">
        <v>4</v>
      </c>
      <c r="AG35" s="66">
        <v>3</v>
      </c>
      <c r="AH35" s="66">
        <v>4</v>
      </c>
      <c r="AI35" s="66">
        <v>4</v>
      </c>
      <c r="AJ35" s="66">
        <v>4</v>
      </c>
      <c r="AK35" s="66">
        <v>4</v>
      </c>
      <c r="AL35" s="66">
        <v>4</v>
      </c>
    </row>
    <row r="36" spans="1:38" s="20" customFormat="1">
      <c r="A36" s="71">
        <v>32</v>
      </c>
      <c r="B36" s="66" t="s">
        <v>503</v>
      </c>
      <c r="C36" s="66"/>
      <c r="D36" s="66">
        <v>2</v>
      </c>
      <c r="E36" s="66">
        <v>3</v>
      </c>
      <c r="F36" s="66">
        <v>3</v>
      </c>
      <c r="G36" s="66">
        <v>2</v>
      </c>
      <c r="H36" s="66">
        <v>3</v>
      </c>
      <c r="I36" s="66">
        <v>2</v>
      </c>
      <c r="J36" s="66">
        <v>3</v>
      </c>
      <c r="K36" s="66">
        <v>3</v>
      </c>
      <c r="L36" s="66">
        <v>3</v>
      </c>
      <c r="M36" s="66">
        <v>3</v>
      </c>
      <c r="N36" s="66">
        <v>3</v>
      </c>
      <c r="O36" s="66">
        <v>3</v>
      </c>
      <c r="P36" s="66">
        <v>4</v>
      </c>
      <c r="Q36" s="66">
        <v>3</v>
      </c>
      <c r="R36" s="66">
        <v>2</v>
      </c>
      <c r="S36" s="66">
        <v>2</v>
      </c>
      <c r="T36" s="66">
        <v>2</v>
      </c>
      <c r="U36" s="66">
        <v>4</v>
      </c>
      <c r="V36" s="66">
        <v>4</v>
      </c>
      <c r="W36" s="66">
        <v>4</v>
      </c>
      <c r="X36" s="66">
        <v>3</v>
      </c>
      <c r="Y36" s="66">
        <v>4</v>
      </c>
      <c r="Z36" s="66">
        <v>3</v>
      </c>
      <c r="AA36" s="66">
        <v>2</v>
      </c>
      <c r="AB36" s="66">
        <v>2</v>
      </c>
      <c r="AC36" s="66">
        <v>3</v>
      </c>
      <c r="AD36" s="66">
        <v>3</v>
      </c>
      <c r="AE36" s="66">
        <v>3</v>
      </c>
      <c r="AF36" s="66">
        <v>3</v>
      </c>
      <c r="AG36" s="66">
        <v>3</v>
      </c>
      <c r="AH36" s="66">
        <v>3</v>
      </c>
      <c r="AI36" s="66">
        <v>3</v>
      </c>
      <c r="AJ36" s="66">
        <v>2</v>
      </c>
      <c r="AK36" s="66">
        <v>3</v>
      </c>
      <c r="AL36" s="66">
        <v>3</v>
      </c>
    </row>
    <row r="37" spans="1:38" s="20" customFormat="1">
      <c r="A37" s="71">
        <v>33</v>
      </c>
      <c r="B37" s="66" t="s">
        <v>503</v>
      </c>
      <c r="C37" s="66"/>
      <c r="D37" s="66">
        <v>3</v>
      </c>
      <c r="E37" s="66">
        <v>3</v>
      </c>
      <c r="F37" s="66">
        <v>3</v>
      </c>
      <c r="G37" s="66">
        <v>3</v>
      </c>
      <c r="H37" s="66">
        <v>3</v>
      </c>
      <c r="I37" s="66">
        <v>3</v>
      </c>
      <c r="J37" s="66">
        <v>3</v>
      </c>
      <c r="K37" s="66">
        <v>3</v>
      </c>
      <c r="L37" s="66">
        <v>3</v>
      </c>
      <c r="M37" s="66">
        <v>3</v>
      </c>
      <c r="N37" s="66">
        <v>3</v>
      </c>
      <c r="O37" s="66">
        <v>2</v>
      </c>
      <c r="P37" s="66">
        <v>4</v>
      </c>
      <c r="Q37" s="66">
        <v>3</v>
      </c>
      <c r="R37" s="66">
        <v>3</v>
      </c>
      <c r="S37" s="66">
        <v>3</v>
      </c>
      <c r="T37" s="66">
        <v>2</v>
      </c>
      <c r="U37" s="66">
        <v>4</v>
      </c>
      <c r="V37" s="66">
        <v>4</v>
      </c>
      <c r="W37" s="66">
        <v>4</v>
      </c>
      <c r="X37" s="66">
        <v>3</v>
      </c>
      <c r="Y37" s="66">
        <v>4</v>
      </c>
      <c r="Z37" s="66">
        <v>3</v>
      </c>
      <c r="AA37" s="66">
        <v>3</v>
      </c>
      <c r="AB37" s="66">
        <v>2</v>
      </c>
      <c r="AC37" s="66">
        <v>4</v>
      </c>
      <c r="AD37" s="66">
        <v>3</v>
      </c>
      <c r="AE37" s="66">
        <v>3</v>
      </c>
      <c r="AF37" s="66">
        <v>3</v>
      </c>
      <c r="AG37" s="66">
        <v>3</v>
      </c>
      <c r="AH37" s="66">
        <v>4</v>
      </c>
      <c r="AI37" s="66">
        <v>4</v>
      </c>
      <c r="AJ37" s="66">
        <v>4</v>
      </c>
      <c r="AK37" s="66">
        <v>4</v>
      </c>
      <c r="AL37" s="66">
        <v>3</v>
      </c>
    </row>
    <row r="38" spans="1:38" s="20" customFormat="1">
      <c r="A38" s="71">
        <v>34</v>
      </c>
      <c r="B38" s="66" t="s">
        <v>503</v>
      </c>
      <c r="C38" s="66"/>
      <c r="D38" s="66">
        <v>3</v>
      </c>
      <c r="E38" s="66">
        <v>3</v>
      </c>
      <c r="F38" s="66">
        <v>3</v>
      </c>
      <c r="G38" s="66">
        <v>2</v>
      </c>
      <c r="H38" s="66">
        <v>2</v>
      </c>
      <c r="I38" s="66">
        <v>3</v>
      </c>
      <c r="J38" s="66">
        <v>2</v>
      </c>
      <c r="K38" s="66">
        <v>3</v>
      </c>
      <c r="L38" s="66">
        <v>3</v>
      </c>
      <c r="M38" s="66">
        <v>2</v>
      </c>
      <c r="N38" s="66">
        <v>2</v>
      </c>
      <c r="O38" s="66">
        <v>1</v>
      </c>
      <c r="P38" s="66">
        <v>4</v>
      </c>
      <c r="Q38" s="66">
        <v>3</v>
      </c>
      <c r="R38" s="66">
        <v>2</v>
      </c>
      <c r="S38" s="66">
        <v>3</v>
      </c>
      <c r="T38" s="66">
        <v>2</v>
      </c>
      <c r="U38" s="66">
        <v>4</v>
      </c>
      <c r="V38" s="66">
        <v>4</v>
      </c>
      <c r="W38" s="66">
        <v>4</v>
      </c>
      <c r="X38" s="66">
        <v>3</v>
      </c>
      <c r="Y38" s="66">
        <v>4</v>
      </c>
      <c r="Z38" s="66">
        <v>3</v>
      </c>
      <c r="AA38" s="66">
        <v>3</v>
      </c>
      <c r="AB38" s="66">
        <v>2</v>
      </c>
      <c r="AC38" s="66">
        <v>3</v>
      </c>
      <c r="AD38" s="66">
        <v>3</v>
      </c>
      <c r="AE38" s="66">
        <v>3</v>
      </c>
      <c r="AF38" s="66">
        <v>3</v>
      </c>
      <c r="AG38" s="66">
        <v>3</v>
      </c>
      <c r="AH38" s="66">
        <v>4</v>
      </c>
      <c r="AI38" s="66">
        <v>4</v>
      </c>
      <c r="AJ38" s="66">
        <v>3</v>
      </c>
      <c r="AK38" s="66">
        <v>4</v>
      </c>
      <c r="AL38" s="66">
        <v>3</v>
      </c>
    </row>
    <row r="39" spans="1:38" s="20" customFormat="1">
      <c r="A39" s="71">
        <v>35</v>
      </c>
      <c r="B39" s="66" t="s">
        <v>503</v>
      </c>
      <c r="C39" s="66"/>
      <c r="D39" s="66">
        <v>3</v>
      </c>
      <c r="E39" s="66">
        <v>3</v>
      </c>
      <c r="F39" s="66">
        <v>3</v>
      </c>
      <c r="G39" s="66">
        <v>3</v>
      </c>
      <c r="H39" s="66">
        <v>3</v>
      </c>
      <c r="I39" s="66">
        <v>2</v>
      </c>
      <c r="J39" s="66">
        <v>1</v>
      </c>
      <c r="K39" s="66">
        <v>3</v>
      </c>
      <c r="L39" s="66">
        <v>2</v>
      </c>
      <c r="M39" s="66">
        <v>2</v>
      </c>
      <c r="N39" s="66">
        <v>1</v>
      </c>
      <c r="O39" s="66">
        <v>1</v>
      </c>
      <c r="P39" s="66">
        <v>4</v>
      </c>
      <c r="Q39" s="66">
        <v>3</v>
      </c>
      <c r="R39" s="66">
        <v>1</v>
      </c>
      <c r="S39" s="66">
        <v>1</v>
      </c>
      <c r="T39" s="66">
        <v>1</v>
      </c>
      <c r="U39" s="66">
        <v>3</v>
      </c>
      <c r="V39" s="66">
        <v>4</v>
      </c>
      <c r="W39" s="66">
        <v>4</v>
      </c>
      <c r="X39" s="66">
        <v>3</v>
      </c>
      <c r="Y39" s="66">
        <v>4</v>
      </c>
      <c r="Z39" s="66">
        <v>3</v>
      </c>
      <c r="AA39" s="66">
        <v>3</v>
      </c>
      <c r="AB39" s="66">
        <v>3</v>
      </c>
      <c r="AC39" s="66">
        <v>3</v>
      </c>
      <c r="AD39" s="66">
        <v>3</v>
      </c>
      <c r="AE39" s="66">
        <v>4</v>
      </c>
      <c r="AF39" s="66">
        <v>3</v>
      </c>
      <c r="AG39" s="66">
        <v>4</v>
      </c>
      <c r="AH39" s="66">
        <v>3</v>
      </c>
      <c r="AI39" s="66">
        <v>4</v>
      </c>
      <c r="AJ39" s="66">
        <v>2</v>
      </c>
      <c r="AK39" s="66">
        <v>3</v>
      </c>
      <c r="AL39" s="66">
        <v>3</v>
      </c>
    </row>
    <row r="40" spans="1:38" s="20" customFormat="1">
      <c r="A40" s="71">
        <v>36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row>
    <row r="41" spans="1:38" s="20" customFormat="1">
      <c r="A41" s="71">
        <v>37</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row>
    <row r="42" spans="1:38" s="20" customFormat="1">
      <c r="A42" s="71">
        <v>38</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1:38" s="20" customFormat="1">
      <c r="A43" s="71">
        <v>39</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1:38" s="20" customFormat="1">
      <c r="A44" s="71">
        <v>40</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38" s="20" customFormat="1">
      <c r="A45" s="71">
        <v>41</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row>
    <row r="46" spans="1:38" s="20" customFormat="1">
      <c r="A46" s="71">
        <v>42</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row>
    <row r="47" spans="1:38" s="20" customFormat="1">
      <c r="A47" s="71">
        <v>43</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row>
    <row r="48" spans="1:38" s="20" customFormat="1">
      <c r="A48" s="71">
        <v>44</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row r="49" spans="1:38" s="20" customFormat="1">
      <c r="A49" s="71">
        <v>45</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row>
    <row r="50" spans="1:38" s="20" customFormat="1">
      <c r="A50" s="71">
        <v>46</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row>
    <row r="51" spans="1:38" s="20" customFormat="1">
      <c r="A51" s="71">
        <v>47</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row>
    <row r="52" spans="1:38" s="20" customFormat="1">
      <c r="A52" s="71">
        <v>48</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row>
    <row r="53" spans="1:38" s="20" customFormat="1">
      <c r="A53" s="71">
        <v>49</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row>
    <row r="54" spans="1:38" s="20" customFormat="1">
      <c r="A54" s="71">
        <v>50</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row>
    <row r="55" spans="1:38" s="20" customFormat="1">
      <c r="A55" s="71">
        <v>51</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row>
    <row r="56" spans="1:38" s="20" customFormat="1">
      <c r="A56" s="71">
        <v>52</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1:38" s="20" customFormat="1">
      <c r="A57" s="71">
        <v>53</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row>
    <row r="58" spans="1:38" s="20" customFormat="1">
      <c r="A58" s="71">
        <v>54</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row>
    <row r="59" spans="1:38" s="20" customFormat="1">
      <c r="A59" s="71">
        <v>55</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row>
    <row r="60" spans="1:38" s="20" customFormat="1">
      <c r="A60" s="71">
        <v>56</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row>
    <row r="61" spans="1:38" s="20" customFormat="1">
      <c r="A61" s="71">
        <v>57</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row>
    <row r="62" spans="1:38" s="20" customFormat="1">
      <c r="A62" s="71">
        <v>58</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row>
    <row r="63" spans="1:38" s="20" customFormat="1">
      <c r="A63" s="71">
        <v>59</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row>
    <row r="64" spans="1:38" s="20" customFormat="1">
      <c r="A64" s="71">
        <v>60</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row>
    <row r="65" spans="1:38" s="20" customFormat="1">
      <c r="A65" s="71">
        <v>61</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row>
    <row r="66" spans="1:38" s="20" customFormat="1">
      <c r="A66" s="71">
        <v>62</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row>
    <row r="67" spans="1:38" s="20" customFormat="1">
      <c r="A67" s="71">
        <v>63</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row>
    <row r="68" spans="1:38" s="20" customFormat="1">
      <c r="A68" s="71">
        <v>64</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row>
    <row r="69" spans="1:38" s="20" customFormat="1">
      <c r="A69" s="71">
        <v>65</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row>
    <row r="70" spans="1:38" s="20" customFormat="1">
      <c r="A70" s="71">
        <v>66</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row>
    <row r="71" spans="1:38" s="20" customFormat="1">
      <c r="A71" s="71">
        <v>67</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row>
    <row r="72" spans="1:38" s="20" customFormat="1">
      <c r="A72" s="71">
        <v>68</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row>
    <row r="73" spans="1:38" s="20" customFormat="1">
      <c r="A73" s="71">
        <v>69</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row>
    <row r="74" spans="1:38" s="20" customFormat="1">
      <c r="A74" s="71">
        <v>70</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row>
    <row r="75" spans="1:38" s="20" customFormat="1">
      <c r="A75" s="71">
        <v>71</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row>
    <row r="76" spans="1:38" s="20" customFormat="1">
      <c r="A76" s="71">
        <v>72</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row>
    <row r="77" spans="1:38" s="20" customFormat="1">
      <c r="A77" s="71">
        <v>73</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row>
    <row r="78" spans="1:38" s="20" customFormat="1">
      <c r="A78" s="71">
        <v>74</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row>
    <row r="79" spans="1:38" s="20" customFormat="1">
      <c r="A79" s="71">
        <v>75</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row>
    <row r="80" spans="1:38" s="20" customFormat="1">
      <c r="A80" s="71">
        <v>76</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row>
    <row r="81" spans="1:38" s="20" customFormat="1">
      <c r="A81" s="71">
        <v>77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row>
    <row r="82" spans="1:38" s="20" customFormat="1">
      <c r="A82" s="71">
        <v>78</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row>
    <row r="83" spans="1:38" s="20" customFormat="1">
      <c r="A83" s="71">
        <v>79</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row>
    <row r="84" spans="1:38" s="20" customFormat="1">
      <c r="A84" s="71">
        <v>80</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row>
    <row r="85" spans="1:38" s="20" customFormat="1">
      <c r="A85" s="71">
        <v>81</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row>
    <row r="86" spans="1:38" s="20" customFormat="1">
      <c r="A86" s="71">
        <v>82</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row>
    <row r="87" spans="1:38" s="20" customFormat="1">
      <c r="A87" s="71">
        <v>83</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row>
    <row r="88" spans="1:38" s="20" customFormat="1">
      <c r="A88" s="71">
        <v>84</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row>
    <row r="89" spans="1:38" s="20" customFormat="1">
      <c r="A89" s="71">
        <v>85</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row>
    <row r="90" spans="1:38" s="20" customFormat="1">
      <c r="A90" s="71">
        <v>86</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row>
    <row r="91" spans="1:38" s="20" customFormat="1">
      <c r="A91" s="71">
        <v>87</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row>
    <row r="92" spans="1:38" s="20" customFormat="1">
      <c r="A92" s="71">
        <v>88</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row>
    <row r="93" spans="1:38" s="20" customFormat="1">
      <c r="A93" s="71">
        <v>89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row>
    <row r="94" spans="1:38" s="20" customFormat="1">
      <c r="A94" s="71">
        <v>90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row>
    <row r="95" spans="1:38" s="20" customFormat="1">
      <c r="A95" s="71">
        <v>91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row>
    <row r="96" spans="1:38" s="20" customFormat="1">
      <c r="A96" s="71">
        <v>92</v>
      </c>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row>
    <row r="97" spans="1:38" s="20" customFormat="1">
      <c r="A97" s="71">
        <v>93</v>
      </c>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row>
    <row r="98" spans="1:38" s="20" customFormat="1">
      <c r="A98" s="71">
        <v>94</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row>
    <row r="99" spans="1:38" s="20" customFormat="1">
      <c r="A99" s="71">
        <v>95</v>
      </c>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row>
    <row r="100" spans="1:38" s="20" customFormat="1">
      <c r="A100" s="71">
        <v>96</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row>
    <row r="101" spans="1:38" s="20" customFormat="1">
      <c r="A101" s="71">
        <v>97</v>
      </c>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row>
    <row r="102" spans="1:38" s="20" customFormat="1">
      <c r="A102" s="71">
        <v>98</v>
      </c>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row>
    <row r="103" spans="1:38" s="20" customFormat="1">
      <c r="A103" s="71">
        <v>99</v>
      </c>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row>
    <row r="104" spans="1:38" s="20" customFormat="1">
      <c r="A104" s="71">
        <v>100</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row>
    <row r="105" spans="1:38" s="20" customFormat="1">
      <c r="A105" s="71">
        <v>101</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row>
    <row r="106" spans="1:38" s="20" customFormat="1">
      <c r="A106" s="71">
        <v>102</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row>
    <row r="107" spans="1:38" s="20" customFormat="1">
      <c r="A107" s="71">
        <v>103</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row>
    <row r="108" spans="1:38" s="20" customFormat="1">
      <c r="A108" s="71">
        <v>104</v>
      </c>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row>
    <row r="109" spans="1:38" s="20" customFormat="1">
      <c r="A109" s="71">
        <v>105</v>
      </c>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row>
    <row r="110" spans="1:38" s="20" customFormat="1">
      <c r="A110" s="71">
        <v>106</v>
      </c>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row>
    <row r="111" spans="1:38" s="20" customFormat="1">
      <c r="A111" s="71">
        <v>107</v>
      </c>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row>
    <row r="112" spans="1:38" s="20" customFormat="1">
      <c r="A112" s="71">
        <v>108</v>
      </c>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row>
    <row r="113" spans="1:38" s="20" customFormat="1">
      <c r="A113" s="71">
        <v>109</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row>
    <row r="114" spans="1:38" s="20" customFormat="1">
      <c r="A114" s="71">
        <v>110</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row>
    <row r="115" spans="1:38" s="20" customFormat="1">
      <c r="A115" s="71">
        <v>111</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row>
    <row r="116" spans="1:38" s="20" customFormat="1">
      <c r="A116" s="71">
        <v>112</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row>
    <row r="117" spans="1:38" s="20" customFormat="1">
      <c r="A117" s="71">
        <v>113</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row>
    <row r="118" spans="1:38" s="20" customFormat="1">
      <c r="A118" s="71">
        <v>114</v>
      </c>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row>
    <row r="119" spans="1:38" s="20" customFormat="1">
      <c r="A119" s="71">
        <v>115</v>
      </c>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row>
    <row r="120" spans="1:38" s="20" customFormat="1">
      <c r="A120" s="71">
        <v>116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row>
    <row r="121" spans="1:38" s="20" customFormat="1">
      <c r="A121" s="71">
        <v>117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row>
    <row r="122" spans="1:38" s="20" customFormat="1">
      <c r="A122" s="71">
        <v>118</v>
      </c>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row>
    <row r="123" spans="1:38" s="20" customFormat="1">
      <c r="A123" s="71">
        <v>119</v>
      </c>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row>
    <row r="124" spans="1:38" s="20" customFormat="1">
      <c r="A124" s="71">
        <v>120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row>
    <row r="125" spans="1:38" s="20" customFormat="1">
      <c r="A125" s="71">
        <v>121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row>
    <row r="126" spans="1:38" s="23" customFormat="1">
      <c r="A126" s="71">
        <v>122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row>
    <row r="127" spans="1:38" s="23" customFormat="1">
      <c r="A127" s="71">
        <v>123</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row>
    <row r="128" spans="1:38" s="23" customFormat="1">
      <c r="A128" s="71">
        <v>124</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row>
    <row r="129" spans="1:38" s="23" customFormat="1">
      <c r="A129" s="71">
        <v>125</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row>
    <row r="130" spans="1:38" s="23" customFormat="1">
      <c r="A130" s="71">
        <v>126</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row>
    <row r="131" spans="1:38" s="23" customFormat="1">
      <c r="A131" s="71">
        <v>127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row>
    <row r="132" spans="1:38" s="23" customFormat="1">
      <c r="A132" s="71">
        <v>128</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row>
    <row r="133" spans="1:38" s="20" customFormat="1">
      <c r="A133" s="71">
        <v>129</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row>
    <row r="134" spans="1:38" s="20" customFormat="1">
      <c r="A134" s="71">
        <v>130</v>
      </c>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row>
    <row r="135" spans="1:38" s="20" customFormat="1">
      <c r="A135" s="71">
        <v>131</v>
      </c>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row>
    <row r="136" spans="1:38" s="20" customFormat="1">
      <c r="A136" s="71">
        <v>132</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row>
    <row r="137" spans="1:38" s="20" customFormat="1">
      <c r="A137" s="71">
        <v>133</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row>
    <row r="138" spans="1:38" s="20" customFormat="1">
      <c r="A138" s="71">
        <v>134</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row>
    <row r="139" spans="1:38" s="20" customFormat="1" ht="13.5" customHeight="1">
      <c r="A139" s="71">
        <v>135</v>
      </c>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row>
    <row r="140" spans="1:38" s="20" customFormat="1" ht="13.5" customHeight="1">
      <c r="A140" s="71">
        <v>136</v>
      </c>
      <c r="B140" s="66"/>
      <c r="C140" s="84"/>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row>
    <row r="141" spans="1:38" s="20" customFormat="1" ht="13.5" customHeight="1">
      <c r="A141" s="71">
        <v>137</v>
      </c>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row>
    <row r="142" spans="1:38" s="20" customFormat="1" ht="13.5" customHeight="1">
      <c r="A142" s="71">
        <v>138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row>
    <row r="143" spans="1:38" s="20" customFormat="1" ht="13.5" customHeight="1">
      <c r="A143" s="71">
        <v>139</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row>
    <row r="144" spans="1:38" s="20" customFormat="1" ht="13.5" customHeight="1">
      <c r="A144" s="71">
        <v>140</v>
      </c>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row>
    <row r="145" spans="1:38" s="20" customFormat="1" ht="13.5" customHeight="1">
      <c r="A145" s="71">
        <v>141</v>
      </c>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row>
    <row r="146" spans="1:38" s="20" customFormat="1" ht="13.5" customHeight="1">
      <c r="A146" s="71">
        <v>142</v>
      </c>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row>
    <row r="147" spans="1:38" s="20" customFormat="1" ht="13.5" customHeight="1">
      <c r="A147" s="71">
        <v>143</v>
      </c>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row>
    <row r="148" spans="1:38" s="20" customFormat="1" ht="13.5" customHeight="1">
      <c r="A148" s="71">
        <v>144</v>
      </c>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row>
    <row r="149" spans="1:38" s="20" customFormat="1" ht="13.5" customHeight="1">
      <c r="A149" s="71">
        <v>145</v>
      </c>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row>
    <row r="150" spans="1:38" s="20" customFormat="1" ht="13.5" customHeight="1">
      <c r="A150" s="71">
        <v>146</v>
      </c>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row>
    <row r="151" spans="1:38" s="20" customFormat="1" ht="13.5" customHeight="1">
      <c r="A151" s="71">
        <v>147</v>
      </c>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row>
    <row r="152" spans="1:38" s="20" customFormat="1" ht="13.5" customHeight="1">
      <c r="A152" s="71">
        <v>148</v>
      </c>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row>
    <row r="153" spans="1:38" s="20" customFormat="1" ht="13.5" customHeight="1">
      <c r="A153" s="71">
        <v>149</v>
      </c>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row>
    <row r="154" spans="1:38" s="20" customFormat="1" ht="13.5" customHeight="1">
      <c r="A154" s="71">
        <v>150</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row>
    <row r="155" spans="1:38" s="20" customFormat="1" ht="13.5" customHeight="1">
      <c r="A155" s="71">
        <v>151</v>
      </c>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row>
    <row r="156" spans="1:38" s="20" customFormat="1" ht="13.5" customHeight="1">
      <c r="A156" s="71">
        <v>152</v>
      </c>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row>
    <row r="157" spans="1:38" s="20" customFormat="1" ht="13.5" customHeight="1">
      <c r="A157" s="71">
        <v>153</v>
      </c>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row>
    <row r="158" spans="1:38" s="20" customFormat="1" ht="13.5" customHeight="1">
      <c r="A158" s="71">
        <v>154</v>
      </c>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row>
    <row r="159" spans="1:38" s="20" customFormat="1" ht="13.5" customHeight="1">
      <c r="A159" s="71">
        <v>155</v>
      </c>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row>
    <row r="160" spans="1:38" s="20" customFormat="1" ht="13.5" customHeight="1">
      <c r="A160" s="71">
        <v>156</v>
      </c>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row>
    <row r="161" spans="1:40" s="20" customFormat="1" ht="13.5" customHeight="1">
      <c r="A161" s="71">
        <v>157</v>
      </c>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row>
    <row r="162" spans="1:40" s="20" customFormat="1" ht="13.5" customHeight="1">
      <c r="A162" s="71">
        <v>158</v>
      </c>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row>
    <row r="163" spans="1:40" s="20" customFormat="1" ht="13.5" customHeight="1">
      <c r="A163" s="71">
        <v>159</v>
      </c>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row>
    <row r="164" spans="1:40" s="20" customFormat="1" ht="13.5" customHeight="1">
      <c r="A164" s="71">
        <v>160</v>
      </c>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row>
    <row r="165" spans="1:40" s="20" customFormat="1" ht="13.5" customHeight="1">
      <c r="A165" s="71">
        <v>161</v>
      </c>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23"/>
      <c r="AN165" s="23"/>
    </row>
    <row r="166" spans="1:40" s="20" customFormat="1" ht="13.5" customHeight="1">
      <c r="A166" s="71">
        <v>162</v>
      </c>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23"/>
      <c r="AN166" s="23"/>
    </row>
    <row r="167" spans="1:40" s="20" customFormat="1" ht="13.5" customHeight="1">
      <c r="A167" s="71">
        <v>163</v>
      </c>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23"/>
      <c r="AN167" s="23"/>
    </row>
    <row r="168" spans="1:40" s="20" customFormat="1" ht="13.5" customHeight="1">
      <c r="A168" s="71">
        <v>164</v>
      </c>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23"/>
      <c r="AN168" s="23"/>
    </row>
    <row r="169" spans="1:40" s="20" customFormat="1" ht="13.5" customHeight="1">
      <c r="A169" s="71">
        <v>165</v>
      </c>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23"/>
      <c r="AN169" s="23"/>
    </row>
    <row r="170" spans="1:40" s="20" customFormat="1" ht="13.5" customHeight="1">
      <c r="A170" s="71">
        <v>166</v>
      </c>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23"/>
      <c r="AN170" s="23"/>
    </row>
    <row r="171" spans="1:40" s="20" customFormat="1" ht="13.5" customHeight="1">
      <c r="A171" s="71">
        <v>167</v>
      </c>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23"/>
      <c r="AN171" s="23"/>
    </row>
    <row r="172" spans="1:40" s="20" customFormat="1" ht="13.5" customHeight="1">
      <c r="A172" s="71">
        <v>168</v>
      </c>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23"/>
      <c r="AN172" s="23"/>
    </row>
    <row r="173" spans="1:40" s="20" customFormat="1" ht="13.5" customHeight="1">
      <c r="A173" s="71">
        <v>169</v>
      </c>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23"/>
      <c r="AN173" s="23"/>
    </row>
    <row r="174" spans="1:40" s="20" customFormat="1" ht="13.5" customHeight="1">
      <c r="A174" s="71">
        <v>170</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23"/>
      <c r="AN174" s="23"/>
    </row>
    <row r="175" spans="1:40" s="20" customFormat="1" ht="13.5" customHeight="1">
      <c r="A175" s="71">
        <v>171</v>
      </c>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23"/>
      <c r="AN175" s="23"/>
    </row>
    <row r="176" spans="1:40" s="20" customFormat="1" ht="13.5" customHeight="1">
      <c r="A176" s="71">
        <v>172</v>
      </c>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row>
    <row r="177" spans="1:40" s="20" customFormat="1" ht="13.5" customHeight="1">
      <c r="A177" s="71">
        <v>173</v>
      </c>
      <c r="B177" s="85"/>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23"/>
      <c r="AN177" s="23"/>
    </row>
    <row r="178" spans="1:40" s="20" customFormat="1" ht="13.5" customHeight="1">
      <c r="A178" s="71">
        <v>174</v>
      </c>
      <c r="B178" s="85"/>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23"/>
      <c r="AN178" s="23"/>
    </row>
    <row r="179" spans="1:40" s="20" customFormat="1" ht="13.5" customHeight="1">
      <c r="A179" s="71">
        <v>175</v>
      </c>
      <c r="B179" s="85"/>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23"/>
      <c r="AN179" s="23"/>
    </row>
    <row r="180" spans="1:40" s="20" customFormat="1" ht="13.5" customHeight="1">
      <c r="A180" s="71">
        <v>176</v>
      </c>
      <c r="B180" s="85"/>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23"/>
      <c r="AN180" s="23"/>
    </row>
    <row r="181" spans="1:40" s="20" customFormat="1" ht="13.5" customHeight="1">
      <c r="A181" s="71">
        <v>177</v>
      </c>
      <c r="B181" s="85"/>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23"/>
      <c r="AN181" s="23"/>
    </row>
    <row r="182" spans="1:40" s="20" customFormat="1" ht="13.5" customHeight="1">
      <c r="A182" s="71">
        <v>178</v>
      </c>
      <c r="B182" s="85"/>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23"/>
      <c r="AN182" s="23"/>
    </row>
    <row r="183" spans="1:40" s="20" customFormat="1" ht="13.5" customHeight="1">
      <c r="A183" s="71">
        <v>179</v>
      </c>
      <c r="B183" s="8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23"/>
      <c r="AN183" s="23"/>
    </row>
    <row r="184" spans="1:40" s="20" customFormat="1" ht="13.5" customHeight="1">
      <c r="A184" s="71">
        <v>180</v>
      </c>
      <c r="B184" s="85"/>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23"/>
      <c r="AN184" s="23"/>
    </row>
    <row r="185" spans="1:40" s="20" customFormat="1" ht="13.5" customHeight="1">
      <c r="A185" s="71">
        <v>181</v>
      </c>
      <c r="B185" s="85"/>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23"/>
      <c r="AN185" s="23"/>
    </row>
    <row r="186" spans="1:40" s="20" customFormat="1" ht="13.5" customHeight="1">
      <c r="A186" s="71">
        <v>182</v>
      </c>
      <c r="B186" s="85"/>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23"/>
      <c r="AN186" s="23"/>
    </row>
    <row r="187" spans="1:40" s="20" customFormat="1" ht="13.5" customHeight="1">
      <c r="A187" s="71">
        <v>183</v>
      </c>
      <c r="B187" s="85"/>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23"/>
      <c r="AN187" s="23"/>
    </row>
    <row r="188" spans="1:40" s="20" customFormat="1" ht="13.5" customHeight="1">
      <c r="A188" s="71">
        <v>184</v>
      </c>
      <c r="B188" s="85"/>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23"/>
      <c r="AN188" s="23"/>
    </row>
    <row r="189" spans="1:40" s="20" customFormat="1" ht="13.5" customHeight="1">
      <c r="A189" s="71">
        <v>185</v>
      </c>
      <c r="B189" s="85"/>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23"/>
      <c r="AN189" s="23"/>
    </row>
    <row r="190" spans="1:40" s="20" customFormat="1" ht="13.5" customHeight="1">
      <c r="A190" s="71">
        <v>186</v>
      </c>
      <c r="B190" s="85"/>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23"/>
      <c r="AN190" s="23"/>
    </row>
    <row r="191" spans="1:40" s="20" customFormat="1" ht="13.5" customHeight="1">
      <c r="A191" s="71">
        <v>187</v>
      </c>
      <c r="B191" s="85"/>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23"/>
      <c r="AN191" s="23"/>
    </row>
    <row r="192" spans="1:40" s="20" customFormat="1" ht="13.5" customHeight="1">
      <c r="A192" s="71">
        <v>188</v>
      </c>
      <c r="B192" s="85"/>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23"/>
      <c r="AN192" s="23"/>
    </row>
    <row r="193" spans="1:40" s="20" customFormat="1" ht="13.5" customHeight="1">
      <c r="A193" s="71">
        <v>189</v>
      </c>
      <c r="B193" s="85"/>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23"/>
      <c r="AN193" s="23"/>
    </row>
    <row r="194" spans="1:40" s="20" customFormat="1" ht="13.5" customHeight="1">
      <c r="A194" s="71">
        <v>190</v>
      </c>
      <c r="B194" s="85"/>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23"/>
      <c r="AN194" s="23"/>
    </row>
    <row r="195" spans="1:40" s="20" customFormat="1" ht="13.5" customHeight="1">
      <c r="A195" s="71">
        <v>191</v>
      </c>
      <c r="B195" s="85"/>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23"/>
      <c r="AN195" s="23"/>
    </row>
    <row r="196" spans="1:40" s="20" customFormat="1" ht="13.5" customHeight="1">
      <c r="A196" s="71">
        <v>192</v>
      </c>
      <c r="B196" s="85"/>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23"/>
      <c r="AN196" s="23"/>
    </row>
    <row r="197" spans="1:40" s="20" customFormat="1" ht="13.5" customHeight="1">
      <c r="A197" s="71">
        <v>193</v>
      </c>
      <c r="B197" s="85"/>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23"/>
      <c r="AN197" s="23"/>
    </row>
    <row r="198" spans="1:40" s="20" customFormat="1" ht="13.5" customHeight="1">
      <c r="A198" s="71">
        <v>194</v>
      </c>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23"/>
      <c r="AN198" s="23"/>
    </row>
    <row r="199" spans="1:40" s="20" customFormat="1" ht="13.5" customHeight="1">
      <c r="A199" s="71">
        <v>195</v>
      </c>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23"/>
      <c r="AN199" s="23"/>
    </row>
    <row r="200" spans="1:40" s="20" customFormat="1" ht="13.5" customHeight="1">
      <c r="A200" s="71">
        <v>196</v>
      </c>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23"/>
      <c r="AN200" s="23"/>
    </row>
    <row r="201" spans="1:40" s="20" customFormat="1" ht="13.5" customHeight="1">
      <c r="A201" s="71">
        <v>197</v>
      </c>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23"/>
      <c r="AN201" s="23"/>
    </row>
    <row r="202" spans="1:40" s="20" customFormat="1" ht="13.5" customHeight="1">
      <c r="A202" s="71">
        <v>198</v>
      </c>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23"/>
      <c r="AN202" s="23"/>
    </row>
    <row r="203" spans="1:40" s="20" customFormat="1" ht="13.5" customHeight="1">
      <c r="A203" s="71">
        <v>199</v>
      </c>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23"/>
      <c r="AN203" s="23"/>
    </row>
    <row r="204" spans="1:40" s="20" customFormat="1" ht="13.5" customHeight="1">
      <c r="A204" s="71">
        <v>200</v>
      </c>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23"/>
      <c r="AN204" s="23"/>
    </row>
    <row r="205" spans="1:40" s="20" customFormat="1" ht="13.5" customHeight="1">
      <c r="A205" s="71">
        <v>201</v>
      </c>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23"/>
      <c r="AN205" s="23"/>
    </row>
    <row r="206" spans="1:40" s="20" customFormat="1" ht="13.5" customHeight="1">
      <c r="A206" s="71">
        <v>202</v>
      </c>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23"/>
      <c r="AN206" s="23"/>
    </row>
    <row r="207" spans="1:40" s="20" customFormat="1" ht="13.5" customHeight="1">
      <c r="A207" s="71">
        <v>203</v>
      </c>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23"/>
      <c r="AN207" s="23"/>
    </row>
    <row r="208" spans="1:40" s="20" customFormat="1" ht="13.5" customHeight="1">
      <c r="A208" s="71">
        <v>204</v>
      </c>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23"/>
      <c r="AN208" s="23"/>
    </row>
    <row r="209" spans="1:40" s="20" customFormat="1" ht="13.5" customHeight="1">
      <c r="A209" s="71">
        <v>205</v>
      </c>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23"/>
      <c r="AN209" s="23"/>
    </row>
    <row r="210" spans="1:40" s="20" customFormat="1" ht="13.5" customHeight="1">
      <c r="A210" s="71">
        <v>206</v>
      </c>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23"/>
      <c r="AN210" s="23"/>
    </row>
    <row r="211" spans="1:40" s="20" customFormat="1" ht="13.5" customHeight="1">
      <c r="A211" s="71">
        <v>207</v>
      </c>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23"/>
      <c r="AN211" s="23"/>
    </row>
    <row r="212" spans="1:40" s="20" customFormat="1" ht="13.5" customHeight="1">
      <c r="A212" s="71">
        <v>208</v>
      </c>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23"/>
      <c r="AN212" s="23"/>
    </row>
    <row r="213" spans="1:40" s="20" customFormat="1" ht="13.5" customHeight="1">
      <c r="A213" s="71">
        <v>209</v>
      </c>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23"/>
      <c r="AN213" s="23"/>
    </row>
    <row r="214" spans="1:40" s="20" customFormat="1" ht="13.5" customHeight="1">
      <c r="A214" s="71">
        <v>210</v>
      </c>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23"/>
      <c r="AN214" s="23"/>
    </row>
    <row r="215" spans="1:40" s="20" customFormat="1" ht="13.5" customHeight="1">
      <c r="A215" s="71">
        <v>211</v>
      </c>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23"/>
      <c r="AN215" s="23"/>
    </row>
    <row r="216" spans="1:40" s="20" customFormat="1" ht="13.5" customHeight="1">
      <c r="A216" s="71">
        <v>212</v>
      </c>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23"/>
      <c r="AN216" s="23"/>
    </row>
    <row r="217" spans="1:40" s="20" customFormat="1" ht="13.5" customHeight="1">
      <c r="A217" s="71">
        <v>213</v>
      </c>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23"/>
      <c r="AN217" s="23"/>
    </row>
    <row r="218" spans="1:40" s="20" customFormat="1" ht="13.5" customHeight="1">
      <c r="A218" s="71">
        <v>214</v>
      </c>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23"/>
      <c r="AN218" s="23"/>
    </row>
    <row r="219" spans="1:40" s="20" customFormat="1" ht="13.5" customHeight="1">
      <c r="A219" s="71">
        <v>215</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23"/>
      <c r="AN219" s="23"/>
    </row>
    <row r="220" spans="1:40" s="20" customFormat="1" ht="13.5" customHeight="1">
      <c r="A220" s="71">
        <v>216</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23"/>
      <c r="AN220" s="23"/>
    </row>
    <row r="221" spans="1:40" s="20" customFormat="1" ht="13.5" customHeight="1">
      <c r="A221" s="71">
        <v>217</v>
      </c>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23"/>
      <c r="AN221" s="23"/>
    </row>
    <row r="222" spans="1:40" s="20" customFormat="1" ht="13.5" customHeight="1">
      <c r="A222" s="71">
        <v>218</v>
      </c>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23"/>
      <c r="AN222" s="23"/>
    </row>
    <row r="223" spans="1:40" s="20" customFormat="1" ht="13.5" customHeight="1">
      <c r="A223" s="71">
        <v>219</v>
      </c>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23"/>
      <c r="AN223" s="23"/>
    </row>
    <row r="224" spans="1:40" s="20" customFormat="1" ht="13.5" customHeight="1">
      <c r="A224" s="71">
        <v>220</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23"/>
      <c r="AN224" s="23"/>
    </row>
    <row r="225" spans="1:40" s="20" customFormat="1" ht="13.5" customHeight="1">
      <c r="A225" s="71">
        <v>221</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23"/>
      <c r="AN225" s="23"/>
    </row>
    <row r="226" spans="1:40" s="20" customFormat="1" ht="13.5" customHeight="1">
      <c r="A226" s="71">
        <v>222</v>
      </c>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23"/>
      <c r="AN226" s="23"/>
    </row>
    <row r="227" spans="1:40" s="20" customFormat="1" ht="13.5" customHeight="1">
      <c r="A227" s="71">
        <v>223</v>
      </c>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23"/>
      <c r="AN227" s="23"/>
    </row>
    <row r="228" spans="1:40" s="20" customFormat="1" ht="13.5" customHeight="1">
      <c r="A228" s="71">
        <v>224</v>
      </c>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23"/>
      <c r="AN228" s="23"/>
    </row>
    <row r="229" spans="1:40" s="20" customFormat="1" ht="13.5" customHeight="1">
      <c r="A229" s="71">
        <v>225</v>
      </c>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23"/>
      <c r="AN229" s="23"/>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992E-8B3C-43F4-BCF0-691C476819F5}">
  <sheetPr codeName="Sheet4">
    <tabColor theme="4" tint="0.79998168889431442"/>
  </sheetPr>
  <dimension ref="A1:AN545"/>
  <sheetViews>
    <sheetView zoomScale="85" zoomScaleNormal="85" workbookViewId="0">
      <pane xSplit="2" ySplit="4" topLeftCell="J29" activePane="bottomRight" state="frozen"/>
      <selection activeCell="A42" sqref="A42"/>
      <selection pane="topRight" activeCell="A42" sqref="A42"/>
      <selection pane="bottomLeft" activeCell="A42" sqref="A42"/>
      <selection pane="bottomRight" activeCell="Y2" sqref="Y2"/>
    </sheetView>
  </sheetViews>
  <sheetFormatPr defaultColWidth="8.625" defaultRowHeight="18.75"/>
  <cols>
    <col min="1" max="1" width="8.625" style="24"/>
    <col min="2" max="2" width="11.5" style="27" customWidth="1"/>
    <col min="3" max="16384" width="8.625" style="24"/>
  </cols>
  <sheetData>
    <row r="1" spans="1:40">
      <c r="A1" s="72" t="s">
        <v>205</v>
      </c>
      <c r="B1" s="73" t="s">
        <v>136</v>
      </c>
      <c r="C1" s="74"/>
      <c r="D1" s="83">
        <f>AVERAGE(D5:D10000)</f>
        <v>3.4615384615384617</v>
      </c>
      <c r="E1" s="83">
        <f t="shared" ref="E1:AM1" si="0">AVERAGE(E5:E10000)</f>
        <v>3.2564102564102564</v>
      </c>
      <c r="F1" s="83">
        <f t="shared" si="0"/>
        <v>3.4358974358974357</v>
      </c>
      <c r="G1" s="83">
        <f t="shared" si="0"/>
        <v>2.9743589743589745</v>
      </c>
      <c r="H1" s="83">
        <f t="shared" si="0"/>
        <v>2.5897435897435899</v>
      </c>
      <c r="I1" s="83">
        <f t="shared" si="0"/>
        <v>3.0769230769230771</v>
      </c>
      <c r="J1" s="83">
        <f t="shared" si="0"/>
        <v>2.9743589743589745</v>
      </c>
      <c r="K1" s="83">
        <f t="shared" si="0"/>
        <v>3.3076923076923075</v>
      </c>
      <c r="L1" s="83">
        <f t="shared" si="0"/>
        <v>2.7948717948717947</v>
      </c>
      <c r="M1" s="83">
        <f t="shared" si="0"/>
        <v>3.1794871794871793</v>
      </c>
      <c r="N1" s="83">
        <f t="shared" si="0"/>
        <v>2.4871794871794872</v>
      </c>
      <c r="O1" s="83">
        <f t="shared" si="0"/>
        <v>1.7948717948717949</v>
      </c>
      <c r="P1" s="83">
        <f t="shared" si="0"/>
        <v>2.6923076923076925</v>
      </c>
      <c r="Q1" s="83">
        <f t="shared" si="0"/>
        <v>2.8717948717948718</v>
      </c>
      <c r="R1" s="83">
        <f t="shared" si="0"/>
        <v>2.9230769230769229</v>
      </c>
      <c r="S1" s="83">
        <f t="shared" si="0"/>
        <v>2.4358974358974357</v>
      </c>
      <c r="T1" s="83">
        <f t="shared" si="0"/>
        <v>2.5128205128205128</v>
      </c>
      <c r="U1" s="83">
        <f>AVERAGE(U5:U10000)</f>
        <v>2.9487179487179489</v>
      </c>
      <c r="V1" s="83">
        <f t="shared" si="0"/>
        <v>2.9230769230769229</v>
      </c>
      <c r="W1" s="83">
        <f t="shared" si="0"/>
        <v>2.8974358974358974</v>
      </c>
      <c r="X1" s="83">
        <f t="shared" si="0"/>
        <v>2.7179487179487181</v>
      </c>
      <c r="Y1" s="83">
        <f>AVERAGE(Y5:Y10000)</f>
        <v>2.5384615384615383</v>
      </c>
      <c r="Z1" s="83">
        <f t="shared" si="0"/>
        <v>3.2564102564102564</v>
      </c>
      <c r="AA1" s="83">
        <f t="shared" si="0"/>
        <v>2.2564102564102564</v>
      </c>
      <c r="AB1" s="83">
        <f t="shared" si="0"/>
        <v>2.4615384615384617</v>
      </c>
      <c r="AC1" s="83">
        <f t="shared" si="0"/>
        <v>2.1794871794871793</v>
      </c>
      <c r="AD1" s="83">
        <f t="shared" si="0"/>
        <v>3.0512820512820511</v>
      </c>
      <c r="AE1" s="83">
        <f t="shared" si="0"/>
        <v>2.4102564102564101</v>
      </c>
      <c r="AF1" s="83">
        <f t="shared" si="0"/>
        <v>2.5641025641025643</v>
      </c>
      <c r="AG1" s="83">
        <f t="shared" si="0"/>
        <v>2.4615384615384617</v>
      </c>
      <c r="AH1" s="83">
        <f t="shared" si="0"/>
        <v>2.9743589743589745</v>
      </c>
      <c r="AI1" s="83">
        <f t="shared" si="0"/>
        <v>3.1025641025641026</v>
      </c>
      <c r="AJ1" s="83">
        <f t="shared" si="0"/>
        <v>2.5641025641025643</v>
      </c>
      <c r="AK1" s="83">
        <f t="shared" si="0"/>
        <v>2.4871794871794872</v>
      </c>
      <c r="AL1" s="83">
        <f t="shared" si="0"/>
        <v>2.7435897435897436</v>
      </c>
      <c r="AM1" s="83">
        <f t="shared" si="0"/>
        <v>2.6666666666666665</v>
      </c>
      <c r="AN1" s="77"/>
    </row>
    <row r="2" spans="1:40">
      <c r="A2" s="73"/>
      <c r="B2" s="73" t="s">
        <v>227</v>
      </c>
      <c r="C2" s="74"/>
      <c r="D2" s="74">
        <f>(COUNTIF(D5:D10000,3)+COUNTIF(D5:D10000,4))/COUNTA(D5:D10000)</f>
        <v>1</v>
      </c>
      <c r="E2" s="74">
        <f t="shared" ref="E2:AM2" si="1">(COUNTIF(E5:E10000,3)+COUNTIF(E5:E10000,4))/COUNTA(E5:E10000)</f>
        <v>0.84615384615384615</v>
      </c>
      <c r="F2" s="74">
        <f t="shared" si="1"/>
        <v>0.92307692307692313</v>
      </c>
      <c r="G2" s="74">
        <f t="shared" si="1"/>
        <v>0.79487179487179482</v>
      </c>
      <c r="H2" s="74">
        <f t="shared" si="1"/>
        <v>0.53846153846153844</v>
      </c>
      <c r="I2" s="74">
        <f t="shared" si="1"/>
        <v>0.84615384615384615</v>
      </c>
      <c r="J2" s="74">
        <f t="shared" si="1"/>
        <v>0.79487179487179482</v>
      </c>
      <c r="K2" s="74">
        <f t="shared" si="1"/>
        <v>0.76923076923076927</v>
      </c>
      <c r="L2" s="74">
        <f t="shared" si="1"/>
        <v>0.76923076923076927</v>
      </c>
      <c r="M2" s="74">
        <f t="shared" si="1"/>
        <v>0.92307692307692313</v>
      </c>
      <c r="N2" s="74">
        <f t="shared" si="1"/>
        <v>0.5641025641025641</v>
      </c>
      <c r="O2" s="74">
        <f t="shared" si="1"/>
        <v>0.15384615384615385</v>
      </c>
      <c r="P2" s="74">
        <f t="shared" si="1"/>
        <v>0.66666666666666663</v>
      </c>
      <c r="Q2" s="74">
        <f t="shared" si="1"/>
        <v>0.84615384615384615</v>
      </c>
      <c r="R2" s="74">
        <f t="shared" si="1"/>
        <v>0.79487179487179482</v>
      </c>
      <c r="S2" s="74">
        <f t="shared" si="1"/>
        <v>0.51282051282051277</v>
      </c>
      <c r="T2" s="74">
        <f t="shared" si="1"/>
        <v>0.5641025641025641</v>
      </c>
      <c r="U2" s="74">
        <f t="shared" si="1"/>
        <v>0.82051282051282048</v>
      </c>
      <c r="V2" s="74">
        <f t="shared" si="1"/>
        <v>0.74358974358974361</v>
      </c>
      <c r="W2" s="74">
        <f t="shared" si="1"/>
        <v>0.74358974358974361</v>
      </c>
      <c r="X2" s="74">
        <f t="shared" si="1"/>
        <v>0.5641025641025641</v>
      </c>
      <c r="Y2" s="74">
        <f t="shared" si="1"/>
        <v>0.5641025641025641</v>
      </c>
      <c r="Z2" s="74">
        <f t="shared" si="1"/>
        <v>0.89743589743589747</v>
      </c>
      <c r="AA2" s="74">
        <f t="shared" si="1"/>
        <v>0.33333333333333331</v>
      </c>
      <c r="AB2" s="74">
        <f t="shared" si="1"/>
        <v>0.46153846153846156</v>
      </c>
      <c r="AC2" s="74">
        <f t="shared" si="1"/>
        <v>0.33333333333333331</v>
      </c>
      <c r="AD2" s="74">
        <f t="shared" si="1"/>
        <v>0.76923076923076927</v>
      </c>
      <c r="AE2" s="74">
        <f t="shared" si="1"/>
        <v>0.53846153846153844</v>
      </c>
      <c r="AF2" s="74">
        <f>(COUNTIF(AF5:AF10000,3)+COUNTIF(AF5:AF10000,4))/COUNTA(AF5:AF10000)</f>
        <v>0.64102564102564108</v>
      </c>
      <c r="AG2" s="74">
        <f t="shared" si="1"/>
        <v>0.48717948717948717</v>
      </c>
      <c r="AH2" s="74">
        <f t="shared" si="1"/>
        <v>0.84615384615384615</v>
      </c>
      <c r="AI2" s="74">
        <f t="shared" si="1"/>
        <v>0.79487179487179482</v>
      </c>
      <c r="AJ2" s="74">
        <f t="shared" si="1"/>
        <v>0.58974358974358976</v>
      </c>
      <c r="AK2" s="74">
        <f t="shared" si="1"/>
        <v>0.48717948717948717</v>
      </c>
      <c r="AL2" s="74">
        <f t="shared" si="1"/>
        <v>0.71794871794871795</v>
      </c>
      <c r="AM2" s="74">
        <f t="shared" si="1"/>
        <v>0.64102564102564108</v>
      </c>
      <c r="AN2" s="77"/>
    </row>
    <row r="3" spans="1:40" ht="12.4" customHeight="1">
      <c r="A3" s="73" t="s">
        <v>134</v>
      </c>
      <c r="B3" s="21">
        <v>1</v>
      </c>
      <c r="C3" s="21">
        <v>2</v>
      </c>
      <c r="D3" s="21">
        <v>3</v>
      </c>
      <c r="E3" s="21">
        <v>4</v>
      </c>
      <c r="F3" s="21">
        <v>5</v>
      </c>
      <c r="G3" s="21">
        <v>6</v>
      </c>
      <c r="H3" s="21">
        <v>7</v>
      </c>
      <c r="I3" s="21">
        <v>8</v>
      </c>
      <c r="J3" s="21">
        <v>9</v>
      </c>
      <c r="K3" s="21">
        <v>10</v>
      </c>
      <c r="L3" s="21">
        <v>11</v>
      </c>
      <c r="M3" s="21">
        <v>12</v>
      </c>
      <c r="N3" s="21">
        <v>13</v>
      </c>
      <c r="O3" s="21">
        <v>14</v>
      </c>
      <c r="P3" s="21">
        <v>15</v>
      </c>
      <c r="Q3" s="21">
        <v>16</v>
      </c>
      <c r="R3" s="21">
        <v>17</v>
      </c>
      <c r="S3" s="21">
        <v>18</v>
      </c>
      <c r="T3" s="21">
        <v>19</v>
      </c>
      <c r="U3" s="21">
        <v>20</v>
      </c>
      <c r="V3" s="21">
        <v>21</v>
      </c>
      <c r="W3" s="21">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19"/>
    </row>
    <row r="4" spans="1:40" s="29" customFormat="1" ht="108.75" customHeight="1">
      <c r="A4" s="75" t="s">
        <v>207</v>
      </c>
      <c r="B4" s="80" t="s">
        <v>219</v>
      </c>
      <c r="C4" s="80" t="s">
        <v>259</v>
      </c>
      <c r="D4" s="76" t="s">
        <v>260</v>
      </c>
      <c r="E4" s="76" t="s">
        <v>261</v>
      </c>
      <c r="F4" s="76" t="s">
        <v>262</v>
      </c>
      <c r="G4" s="76" t="s">
        <v>265</v>
      </c>
      <c r="H4" s="76" t="s">
        <v>266</v>
      </c>
      <c r="I4" s="76" t="s">
        <v>263</v>
      </c>
      <c r="J4" s="76" t="s">
        <v>264</v>
      </c>
      <c r="K4" s="76" t="s">
        <v>269</v>
      </c>
      <c r="L4" s="76" t="s">
        <v>270</v>
      </c>
      <c r="M4" s="76" t="s">
        <v>271</v>
      </c>
      <c r="N4" s="76" t="s">
        <v>276</v>
      </c>
      <c r="O4" s="76" t="s">
        <v>267</v>
      </c>
      <c r="P4" s="76" t="s">
        <v>272</v>
      </c>
      <c r="Q4" s="76" t="s">
        <v>273</v>
      </c>
      <c r="R4" s="76" t="s">
        <v>274</v>
      </c>
      <c r="S4" s="76" t="s">
        <v>268</v>
      </c>
      <c r="T4" s="76" t="s">
        <v>275</v>
      </c>
      <c r="U4" s="76" t="s">
        <v>277</v>
      </c>
      <c r="V4" s="76" t="s">
        <v>278</v>
      </c>
      <c r="W4" s="76" t="s">
        <v>279</v>
      </c>
      <c r="X4" s="76" t="s">
        <v>280</v>
      </c>
      <c r="Y4" s="76" t="s">
        <v>223</v>
      </c>
      <c r="Z4" s="76" t="s">
        <v>225</v>
      </c>
      <c r="AA4" s="76" t="s">
        <v>281</v>
      </c>
      <c r="AB4" s="76" t="s">
        <v>226</v>
      </c>
      <c r="AC4" s="76" t="s">
        <v>224</v>
      </c>
      <c r="AD4" s="76" t="s">
        <v>282</v>
      </c>
      <c r="AE4" s="76" t="s">
        <v>283</v>
      </c>
      <c r="AF4" s="76" t="s">
        <v>284</v>
      </c>
      <c r="AG4" s="76" t="s">
        <v>285</v>
      </c>
      <c r="AH4" s="76" t="s">
        <v>286</v>
      </c>
      <c r="AI4" s="76" t="s">
        <v>287</v>
      </c>
      <c r="AJ4" s="76" t="s">
        <v>288</v>
      </c>
      <c r="AK4" s="76" t="s">
        <v>289</v>
      </c>
      <c r="AL4" s="76" t="s">
        <v>290</v>
      </c>
      <c r="AM4" s="76" t="s">
        <v>291</v>
      </c>
    </row>
    <row r="5" spans="1:40" s="30" customFormat="1" ht="13.5">
      <c r="A5" s="71">
        <v>1</v>
      </c>
      <c r="B5" s="66" t="s">
        <v>503</v>
      </c>
      <c r="C5" s="66"/>
      <c r="D5" s="66">
        <v>4</v>
      </c>
      <c r="E5" s="66">
        <v>4</v>
      </c>
      <c r="F5" s="69">
        <v>3</v>
      </c>
      <c r="G5" s="69">
        <v>4</v>
      </c>
      <c r="H5" s="69">
        <v>1</v>
      </c>
      <c r="I5" s="69">
        <v>3</v>
      </c>
      <c r="J5" s="69">
        <v>3</v>
      </c>
      <c r="K5" s="69">
        <v>1</v>
      </c>
      <c r="L5" s="69">
        <v>3</v>
      </c>
      <c r="M5" s="69">
        <v>4</v>
      </c>
      <c r="N5" s="69">
        <v>3</v>
      </c>
      <c r="O5" s="69">
        <v>2</v>
      </c>
      <c r="P5" s="69">
        <v>3</v>
      </c>
      <c r="Q5" s="69">
        <v>2</v>
      </c>
      <c r="R5" s="69">
        <v>4</v>
      </c>
      <c r="S5" s="69">
        <v>4</v>
      </c>
      <c r="T5" s="69">
        <v>4</v>
      </c>
      <c r="U5" s="69">
        <v>3</v>
      </c>
      <c r="V5" s="69">
        <v>3</v>
      </c>
      <c r="W5" s="69">
        <v>3</v>
      </c>
      <c r="X5" s="69">
        <v>3</v>
      </c>
      <c r="Y5" s="69">
        <v>2</v>
      </c>
      <c r="Z5" s="69">
        <v>2</v>
      </c>
      <c r="AA5" s="69">
        <v>3</v>
      </c>
      <c r="AB5" s="69">
        <v>3</v>
      </c>
      <c r="AC5" s="69">
        <v>4</v>
      </c>
      <c r="AD5" s="69">
        <v>4</v>
      </c>
      <c r="AE5" s="69">
        <v>3</v>
      </c>
      <c r="AF5" s="69">
        <v>2</v>
      </c>
      <c r="AG5" s="69">
        <v>2</v>
      </c>
      <c r="AH5" s="69">
        <v>2</v>
      </c>
      <c r="AI5" s="69">
        <v>2</v>
      </c>
      <c r="AJ5" s="69">
        <v>3</v>
      </c>
      <c r="AK5" s="69">
        <v>2</v>
      </c>
      <c r="AL5" s="69">
        <v>2</v>
      </c>
      <c r="AM5" s="69">
        <v>1</v>
      </c>
    </row>
    <row r="6" spans="1:40" s="30" customFormat="1" ht="13.5">
      <c r="A6" s="71">
        <v>2</v>
      </c>
      <c r="B6" s="66" t="s">
        <v>503</v>
      </c>
      <c r="C6" s="66"/>
      <c r="D6" s="66">
        <v>3</v>
      </c>
      <c r="E6" s="66">
        <v>3</v>
      </c>
      <c r="F6" s="69">
        <v>4</v>
      </c>
      <c r="G6" s="69">
        <v>3</v>
      </c>
      <c r="H6" s="69">
        <v>3</v>
      </c>
      <c r="I6" s="69">
        <v>3</v>
      </c>
      <c r="J6" s="69">
        <v>3</v>
      </c>
      <c r="K6" s="69">
        <v>4</v>
      </c>
      <c r="L6" s="69">
        <v>3</v>
      </c>
      <c r="M6" s="69">
        <v>4</v>
      </c>
      <c r="N6" s="69">
        <v>3</v>
      </c>
      <c r="O6" s="69">
        <v>3</v>
      </c>
      <c r="P6" s="69">
        <v>3</v>
      </c>
      <c r="Q6" s="69">
        <v>4</v>
      </c>
      <c r="R6" s="69">
        <v>4</v>
      </c>
      <c r="S6" s="69">
        <v>4</v>
      </c>
      <c r="T6" s="69">
        <v>4</v>
      </c>
      <c r="U6" s="69">
        <v>3</v>
      </c>
      <c r="V6" s="69">
        <v>3</v>
      </c>
      <c r="W6" s="69">
        <v>2</v>
      </c>
      <c r="X6" s="69">
        <v>2</v>
      </c>
      <c r="Y6" s="69">
        <v>3</v>
      </c>
      <c r="Z6" s="69">
        <v>3</v>
      </c>
      <c r="AA6" s="69">
        <v>3</v>
      </c>
      <c r="AB6" s="69">
        <v>3</v>
      </c>
      <c r="AC6" s="69">
        <v>2</v>
      </c>
      <c r="AD6" s="69">
        <v>3</v>
      </c>
      <c r="AE6" s="69">
        <v>2</v>
      </c>
      <c r="AF6" s="69">
        <v>2</v>
      </c>
      <c r="AG6" s="69">
        <v>2</v>
      </c>
      <c r="AH6" s="69">
        <v>2</v>
      </c>
      <c r="AI6" s="69">
        <v>2</v>
      </c>
      <c r="AJ6" s="69">
        <v>2</v>
      </c>
      <c r="AK6" s="69">
        <v>2</v>
      </c>
      <c r="AL6" s="69">
        <v>2</v>
      </c>
      <c r="AM6" s="69">
        <v>2</v>
      </c>
    </row>
    <row r="7" spans="1:40" s="30" customFormat="1" ht="13.5">
      <c r="A7" s="71">
        <v>3</v>
      </c>
      <c r="B7" s="66" t="s">
        <v>503</v>
      </c>
      <c r="C7" s="66"/>
      <c r="D7" s="66">
        <v>3</v>
      </c>
      <c r="E7" s="66">
        <v>3</v>
      </c>
      <c r="F7" s="69">
        <v>3</v>
      </c>
      <c r="G7" s="69">
        <v>3</v>
      </c>
      <c r="H7" s="69">
        <v>2</v>
      </c>
      <c r="I7" s="69">
        <v>4</v>
      </c>
      <c r="J7" s="69">
        <v>4</v>
      </c>
      <c r="K7" s="69">
        <v>3</v>
      </c>
      <c r="L7" s="69">
        <v>3</v>
      </c>
      <c r="M7" s="69">
        <v>3</v>
      </c>
      <c r="N7" s="69">
        <v>3</v>
      </c>
      <c r="O7" s="69">
        <v>1</v>
      </c>
      <c r="P7" s="69">
        <v>2</v>
      </c>
      <c r="Q7" s="69">
        <v>4</v>
      </c>
      <c r="R7" s="69">
        <v>2</v>
      </c>
      <c r="S7" s="69">
        <v>1</v>
      </c>
      <c r="T7" s="69">
        <v>2</v>
      </c>
      <c r="U7" s="69">
        <v>2</v>
      </c>
      <c r="V7" s="69">
        <v>4</v>
      </c>
      <c r="W7" s="69">
        <v>3</v>
      </c>
      <c r="X7" s="69">
        <v>2</v>
      </c>
      <c r="Y7" s="69">
        <v>2</v>
      </c>
      <c r="Z7" s="69">
        <v>2</v>
      </c>
      <c r="AA7" s="69">
        <v>1</v>
      </c>
      <c r="AB7" s="69">
        <v>2</v>
      </c>
      <c r="AC7" s="69">
        <v>1</v>
      </c>
      <c r="AD7" s="69">
        <v>4</v>
      </c>
      <c r="AE7" s="69">
        <v>3</v>
      </c>
      <c r="AF7" s="69">
        <v>2</v>
      </c>
      <c r="AG7" s="69">
        <v>1</v>
      </c>
      <c r="AH7" s="69">
        <v>3</v>
      </c>
      <c r="AI7" s="69">
        <v>4</v>
      </c>
      <c r="AJ7" s="69">
        <v>3</v>
      </c>
      <c r="AK7" s="69">
        <v>3</v>
      </c>
      <c r="AL7" s="69">
        <v>3</v>
      </c>
      <c r="AM7" s="69">
        <v>3</v>
      </c>
    </row>
    <row r="8" spans="1:40" s="30" customFormat="1" ht="13.5">
      <c r="A8" s="71">
        <v>4</v>
      </c>
      <c r="B8" s="66" t="s">
        <v>503</v>
      </c>
      <c r="C8" s="66"/>
      <c r="D8" s="66">
        <v>4</v>
      </c>
      <c r="E8" s="66">
        <v>4</v>
      </c>
      <c r="F8" s="69">
        <v>4</v>
      </c>
      <c r="G8" s="69">
        <v>4</v>
      </c>
      <c r="H8" s="69">
        <v>3</v>
      </c>
      <c r="I8" s="69">
        <v>3</v>
      </c>
      <c r="J8" s="69">
        <v>3</v>
      </c>
      <c r="K8" s="69">
        <v>4</v>
      </c>
      <c r="L8" s="69">
        <v>2</v>
      </c>
      <c r="M8" s="69">
        <v>4</v>
      </c>
      <c r="N8" s="69">
        <v>3</v>
      </c>
      <c r="O8" s="69">
        <v>2</v>
      </c>
      <c r="P8" s="69">
        <v>4</v>
      </c>
      <c r="Q8" s="69">
        <v>4</v>
      </c>
      <c r="R8" s="69">
        <v>4</v>
      </c>
      <c r="S8" s="69">
        <v>3</v>
      </c>
      <c r="T8" s="69">
        <v>3</v>
      </c>
      <c r="U8" s="69">
        <v>3</v>
      </c>
      <c r="V8" s="69">
        <v>3</v>
      </c>
      <c r="W8" s="69">
        <v>3</v>
      </c>
      <c r="X8" s="69">
        <v>3</v>
      </c>
      <c r="Y8" s="69">
        <v>3</v>
      </c>
      <c r="Z8" s="69">
        <v>4</v>
      </c>
      <c r="AA8" s="69">
        <v>2</v>
      </c>
      <c r="AB8" s="69">
        <v>3</v>
      </c>
      <c r="AC8" s="69">
        <v>2</v>
      </c>
      <c r="AD8" s="69">
        <v>3</v>
      </c>
      <c r="AE8" s="69">
        <v>3</v>
      </c>
      <c r="AF8" s="69">
        <v>3</v>
      </c>
      <c r="AG8" s="69">
        <v>3</v>
      </c>
      <c r="AH8" s="69">
        <v>4</v>
      </c>
      <c r="AI8" s="69">
        <v>4</v>
      </c>
      <c r="AJ8" s="69">
        <v>3</v>
      </c>
      <c r="AK8" s="69">
        <v>2</v>
      </c>
      <c r="AL8" s="69">
        <v>2</v>
      </c>
      <c r="AM8" s="69">
        <v>2</v>
      </c>
    </row>
    <row r="9" spans="1:40" s="30" customFormat="1" ht="13.5">
      <c r="A9" s="71">
        <v>5</v>
      </c>
      <c r="B9" s="66" t="s">
        <v>503</v>
      </c>
      <c r="C9" s="66"/>
      <c r="D9" s="66">
        <v>4</v>
      </c>
      <c r="E9" s="66">
        <v>4</v>
      </c>
      <c r="F9" s="69">
        <v>4</v>
      </c>
      <c r="G9" s="69">
        <v>4</v>
      </c>
      <c r="H9" s="69">
        <v>3</v>
      </c>
      <c r="I9" s="69">
        <v>3</v>
      </c>
      <c r="J9" s="69">
        <v>3</v>
      </c>
      <c r="K9" s="69">
        <v>3</v>
      </c>
      <c r="L9" s="69">
        <v>3</v>
      </c>
      <c r="M9" s="69">
        <v>3</v>
      </c>
      <c r="N9" s="69">
        <v>3</v>
      </c>
      <c r="O9" s="69">
        <v>3</v>
      </c>
      <c r="P9" s="69">
        <v>3</v>
      </c>
      <c r="Q9" s="69">
        <v>3</v>
      </c>
      <c r="R9" s="69">
        <v>3</v>
      </c>
      <c r="S9" s="69">
        <v>3</v>
      </c>
      <c r="T9" s="69">
        <v>3</v>
      </c>
      <c r="U9" s="69">
        <v>3</v>
      </c>
      <c r="V9" s="69">
        <v>4</v>
      </c>
      <c r="W9" s="69">
        <v>4</v>
      </c>
      <c r="X9" s="69">
        <v>4</v>
      </c>
      <c r="Y9" s="69">
        <v>3</v>
      </c>
      <c r="Z9" s="69">
        <v>3</v>
      </c>
      <c r="AA9" s="69">
        <v>3</v>
      </c>
      <c r="AB9" s="69">
        <v>3</v>
      </c>
      <c r="AC9" s="69">
        <v>3</v>
      </c>
      <c r="AD9" s="69">
        <v>4</v>
      </c>
      <c r="AE9" s="69">
        <v>3</v>
      </c>
      <c r="AF9" s="69">
        <v>4</v>
      </c>
      <c r="AG9" s="69">
        <v>4</v>
      </c>
      <c r="AH9" s="69">
        <v>4</v>
      </c>
      <c r="AI9" s="69">
        <v>4</v>
      </c>
      <c r="AJ9" s="69">
        <v>3</v>
      </c>
      <c r="AK9" s="69">
        <v>3</v>
      </c>
      <c r="AL9" s="69">
        <v>3</v>
      </c>
      <c r="AM9" s="69">
        <v>3</v>
      </c>
    </row>
    <row r="10" spans="1:40" s="30" customFormat="1" ht="13.5">
      <c r="A10" s="71">
        <v>6</v>
      </c>
      <c r="B10" s="66" t="s">
        <v>503</v>
      </c>
      <c r="C10" s="66"/>
      <c r="D10" s="66">
        <v>4</v>
      </c>
      <c r="E10" s="66">
        <v>4</v>
      </c>
      <c r="F10" s="69">
        <v>4</v>
      </c>
      <c r="G10" s="69">
        <v>3</v>
      </c>
      <c r="H10" s="69">
        <v>4</v>
      </c>
      <c r="I10" s="69">
        <v>4</v>
      </c>
      <c r="J10" s="69">
        <v>4</v>
      </c>
      <c r="K10" s="69">
        <v>4</v>
      </c>
      <c r="L10" s="69">
        <v>3</v>
      </c>
      <c r="M10" s="69">
        <v>4</v>
      </c>
      <c r="N10" s="69">
        <v>2</v>
      </c>
      <c r="O10" s="69">
        <v>1</v>
      </c>
      <c r="P10" s="69">
        <v>4</v>
      </c>
      <c r="Q10" s="69">
        <v>4</v>
      </c>
      <c r="R10" s="69">
        <v>3</v>
      </c>
      <c r="S10" s="69">
        <v>3</v>
      </c>
      <c r="T10" s="69">
        <v>3</v>
      </c>
      <c r="U10" s="69">
        <v>3</v>
      </c>
      <c r="V10" s="69">
        <v>4</v>
      </c>
      <c r="W10" s="69">
        <v>4</v>
      </c>
      <c r="X10" s="69">
        <v>4</v>
      </c>
      <c r="Y10" s="69">
        <v>4</v>
      </c>
      <c r="Z10" s="69">
        <v>4</v>
      </c>
      <c r="AA10" s="69">
        <v>3</v>
      </c>
      <c r="AB10" s="69">
        <v>4</v>
      </c>
      <c r="AC10" s="69">
        <v>4</v>
      </c>
      <c r="AD10" s="69">
        <v>4</v>
      </c>
      <c r="AE10" s="69">
        <v>3</v>
      </c>
      <c r="AF10" s="69">
        <v>3</v>
      </c>
      <c r="AG10" s="69">
        <v>3</v>
      </c>
      <c r="AH10" s="69">
        <v>4</v>
      </c>
      <c r="AI10" s="69">
        <v>4</v>
      </c>
      <c r="AJ10" s="69">
        <v>3</v>
      </c>
      <c r="AK10" s="69">
        <v>4</v>
      </c>
      <c r="AL10" s="69">
        <v>4</v>
      </c>
      <c r="AM10" s="69">
        <v>4</v>
      </c>
    </row>
    <row r="11" spans="1:40" s="30" customFormat="1" ht="13.5">
      <c r="A11" s="71">
        <v>7</v>
      </c>
      <c r="B11" s="66" t="s">
        <v>503</v>
      </c>
      <c r="C11" s="66"/>
      <c r="D11" s="66">
        <v>3</v>
      </c>
      <c r="E11" s="66">
        <v>3</v>
      </c>
      <c r="F11" s="69">
        <v>2</v>
      </c>
      <c r="G11" s="69">
        <v>3</v>
      </c>
      <c r="H11" s="69">
        <v>3</v>
      </c>
      <c r="I11" s="69">
        <v>3</v>
      </c>
      <c r="J11" s="69">
        <v>2</v>
      </c>
      <c r="K11" s="69">
        <v>3</v>
      </c>
      <c r="L11" s="69">
        <v>4</v>
      </c>
      <c r="M11" s="69">
        <v>4</v>
      </c>
      <c r="N11" s="69">
        <v>2</v>
      </c>
      <c r="O11" s="69">
        <v>2</v>
      </c>
      <c r="P11" s="69">
        <v>2</v>
      </c>
      <c r="Q11" s="69">
        <v>4</v>
      </c>
      <c r="R11" s="69">
        <v>4</v>
      </c>
      <c r="S11" s="69">
        <v>2</v>
      </c>
      <c r="T11" s="69">
        <v>2</v>
      </c>
      <c r="U11" s="69">
        <v>3</v>
      </c>
      <c r="V11" s="69">
        <v>3</v>
      </c>
      <c r="W11" s="69">
        <v>3</v>
      </c>
      <c r="X11" s="69">
        <v>3</v>
      </c>
      <c r="Y11" s="69">
        <v>2</v>
      </c>
      <c r="Z11" s="69">
        <v>4</v>
      </c>
      <c r="AA11" s="69">
        <v>2</v>
      </c>
      <c r="AB11" s="69">
        <v>1</v>
      </c>
      <c r="AC11" s="69">
        <v>1</v>
      </c>
      <c r="AD11" s="69">
        <v>4</v>
      </c>
      <c r="AE11" s="69">
        <v>2</v>
      </c>
      <c r="AF11" s="69">
        <v>2</v>
      </c>
      <c r="AG11" s="69">
        <v>1</v>
      </c>
      <c r="AH11" s="69">
        <v>4</v>
      </c>
      <c r="AI11" s="69">
        <v>1</v>
      </c>
      <c r="AJ11" s="69">
        <v>1</v>
      </c>
      <c r="AK11" s="69">
        <v>2</v>
      </c>
      <c r="AL11" s="69">
        <v>2</v>
      </c>
      <c r="AM11" s="69">
        <v>2</v>
      </c>
    </row>
    <row r="12" spans="1:40" s="30" customFormat="1" ht="13.5">
      <c r="A12" s="71">
        <v>8</v>
      </c>
      <c r="B12" s="66" t="s">
        <v>503</v>
      </c>
      <c r="C12" s="66"/>
      <c r="D12" s="66">
        <v>3</v>
      </c>
      <c r="E12" s="66">
        <v>3</v>
      </c>
      <c r="F12" s="69">
        <v>4</v>
      </c>
      <c r="G12" s="69">
        <v>3</v>
      </c>
      <c r="H12" s="69">
        <v>2</v>
      </c>
      <c r="I12" s="69">
        <v>3</v>
      </c>
      <c r="J12" s="69">
        <v>3</v>
      </c>
      <c r="K12" s="69">
        <v>2</v>
      </c>
      <c r="L12" s="69">
        <v>3</v>
      </c>
      <c r="M12" s="69">
        <v>3</v>
      </c>
      <c r="N12" s="69">
        <v>2</v>
      </c>
      <c r="O12" s="69">
        <v>2</v>
      </c>
      <c r="P12" s="69">
        <v>3</v>
      </c>
      <c r="Q12" s="69">
        <v>3</v>
      </c>
      <c r="R12" s="69">
        <v>3</v>
      </c>
      <c r="S12" s="69">
        <v>3</v>
      </c>
      <c r="T12" s="69">
        <v>3</v>
      </c>
      <c r="U12" s="69">
        <v>3</v>
      </c>
      <c r="V12" s="69">
        <v>3</v>
      </c>
      <c r="W12" s="69">
        <v>4</v>
      </c>
      <c r="X12" s="69">
        <v>4</v>
      </c>
      <c r="Y12" s="69">
        <v>3</v>
      </c>
      <c r="Z12" s="69">
        <v>4</v>
      </c>
      <c r="AA12" s="69">
        <v>2</v>
      </c>
      <c r="AB12" s="69">
        <v>3</v>
      </c>
      <c r="AC12" s="69">
        <v>2</v>
      </c>
      <c r="AD12" s="69">
        <v>4</v>
      </c>
      <c r="AE12" s="69">
        <v>2</v>
      </c>
      <c r="AF12" s="69">
        <v>3</v>
      </c>
      <c r="AG12" s="69">
        <v>3</v>
      </c>
      <c r="AH12" s="69">
        <v>3</v>
      </c>
      <c r="AI12" s="69">
        <v>3</v>
      </c>
      <c r="AJ12" s="69">
        <v>3</v>
      </c>
      <c r="AK12" s="69">
        <v>2</v>
      </c>
      <c r="AL12" s="69">
        <v>3</v>
      </c>
      <c r="AM12" s="69">
        <v>3</v>
      </c>
    </row>
    <row r="13" spans="1:40" s="30" customFormat="1" ht="13.5">
      <c r="A13" s="71">
        <v>9</v>
      </c>
      <c r="B13" s="66" t="s">
        <v>503</v>
      </c>
      <c r="C13" s="66"/>
      <c r="D13" s="66">
        <v>3</v>
      </c>
      <c r="E13" s="66">
        <v>3</v>
      </c>
      <c r="F13" s="69">
        <v>3</v>
      </c>
      <c r="G13" s="69">
        <v>3</v>
      </c>
      <c r="H13" s="69">
        <v>3</v>
      </c>
      <c r="I13" s="69">
        <v>3</v>
      </c>
      <c r="J13" s="69">
        <v>3</v>
      </c>
      <c r="K13" s="69">
        <v>3</v>
      </c>
      <c r="L13" s="69">
        <v>3</v>
      </c>
      <c r="M13" s="69">
        <v>3</v>
      </c>
      <c r="N13" s="69">
        <v>3</v>
      </c>
      <c r="O13" s="69">
        <v>3</v>
      </c>
      <c r="P13" s="69">
        <v>3</v>
      </c>
      <c r="Q13" s="69">
        <v>3</v>
      </c>
      <c r="R13" s="69">
        <v>3</v>
      </c>
      <c r="S13" s="69">
        <v>3</v>
      </c>
      <c r="T13" s="69">
        <v>3</v>
      </c>
      <c r="U13" s="69">
        <v>3</v>
      </c>
      <c r="V13" s="69">
        <v>3</v>
      </c>
      <c r="W13" s="69">
        <v>3</v>
      </c>
      <c r="X13" s="69">
        <v>3</v>
      </c>
      <c r="Y13" s="69">
        <v>3</v>
      </c>
      <c r="Z13" s="69">
        <v>3</v>
      </c>
      <c r="AA13" s="69">
        <v>3</v>
      </c>
      <c r="AB13" s="69">
        <v>3</v>
      </c>
      <c r="AC13" s="69">
        <v>3</v>
      </c>
      <c r="AD13" s="69">
        <v>3</v>
      </c>
      <c r="AE13" s="69">
        <v>3</v>
      </c>
      <c r="AF13" s="69">
        <v>3</v>
      </c>
      <c r="AG13" s="69">
        <v>3</v>
      </c>
      <c r="AH13" s="69">
        <v>3</v>
      </c>
      <c r="AI13" s="69">
        <v>3</v>
      </c>
      <c r="AJ13" s="69">
        <v>3</v>
      </c>
      <c r="AK13" s="69">
        <v>3</v>
      </c>
      <c r="AL13" s="69">
        <v>3</v>
      </c>
      <c r="AM13" s="69">
        <v>3</v>
      </c>
    </row>
    <row r="14" spans="1:40" s="30" customFormat="1" ht="13.5">
      <c r="A14" s="71">
        <v>10</v>
      </c>
      <c r="B14" s="66" t="s">
        <v>503</v>
      </c>
      <c r="C14" s="66"/>
      <c r="D14" s="66">
        <v>4</v>
      </c>
      <c r="E14" s="66">
        <v>4</v>
      </c>
      <c r="F14" s="69">
        <v>4</v>
      </c>
      <c r="G14" s="69">
        <v>4</v>
      </c>
      <c r="H14" s="69">
        <v>3</v>
      </c>
      <c r="I14" s="69">
        <v>3</v>
      </c>
      <c r="J14" s="69">
        <v>2</v>
      </c>
      <c r="K14" s="69">
        <v>4</v>
      </c>
      <c r="L14" s="69">
        <v>1</v>
      </c>
      <c r="M14" s="69">
        <v>4</v>
      </c>
      <c r="N14" s="69">
        <v>3</v>
      </c>
      <c r="O14" s="69">
        <v>2</v>
      </c>
      <c r="P14" s="69">
        <v>1</v>
      </c>
      <c r="Q14" s="69">
        <v>3</v>
      </c>
      <c r="R14" s="69">
        <v>3</v>
      </c>
      <c r="S14" s="69">
        <v>3</v>
      </c>
      <c r="T14" s="69">
        <v>3</v>
      </c>
      <c r="U14" s="69">
        <v>4</v>
      </c>
      <c r="V14" s="69">
        <v>3</v>
      </c>
      <c r="W14" s="69">
        <v>3</v>
      </c>
      <c r="X14" s="69">
        <v>2</v>
      </c>
      <c r="Y14" s="69">
        <v>2</v>
      </c>
      <c r="Z14" s="69">
        <v>3</v>
      </c>
      <c r="AA14" s="69">
        <v>3</v>
      </c>
      <c r="AB14" s="69">
        <v>2</v>
      </c>
      <c r="AC14" s="69">
        <v>3</v>
      </c>
      <c r="AD14" s="69">
        <v>3</v>
      </c>
      <c r="AE14" s="69">
        <v>2</v>
      </c>
      <c r="AF14" s="69">
        <v>1</v>
      </c>
      <c r="AG14" s="69">
        <v>3</v>
      </c>
      <c r="AH14" s="69">
        <v>3</v>
      </c>
      <c r="AI14" s="69">
        <v>3</v>
      </c>
      <c r="AJ14" s="69">
        <v>1</v>
      </c>
      <c r="AK14" s="69">
        <v>3</v>
      </c>
      <c r="AL14" s="69">
        <v>3</v>
      </c>
      <c r="AM14" s="69">
        <v>3</v>
      </c>
    </row>
    <row r="15" spans="1:40" s="30" customFormat="1" ht="13.5">
      <c r="A15" s="71">
        <v>11</v>
      </c>
      <c r="B15" s="66" t="s">
        <v>503</v>
      </c>
      <c r="C15" s="66"/>
      <c r="D15" s="66">
        <v>4</v>
      </c>
      <c r="E15" s="66">
        <v>4</v>
      </c>
      <c r="F15" s="69">
        <v>3</v>
      </c>
      <c r="G15" s="69">
        <v>3</v>
      </c>
      <c r="H15" s="69">
        <v>3</v>
      </c>
      <c r="I15" s="69">
        <v>4</v>
      </c>
      <c r="J15" s="69">
        <v>4</v>
      </c>
      <c r="K15" s="69">
        <v>4</v>
      </c>
      <c r="L15" s="69">
        <v>2</v>
      </c>
      <c r="M15" s="69">
        <v>3</v>
      </c>
      <c r="N15" s="69">
        <v>3</v>
      </c>
      <c r="O15" s="69">
        <v>1</v>
      </c>
      <c r="P15" s="69">
        <v>3</v>
      </c>
      <c r="Q15" s="69">
        <v>3</v>
      </c>
      <c r="R15" s="69">
        <v>2</v>
      </c>
      <c r="S15" s="69">
        <v>3</v>
      </c>
      <c r="T15" s="69">
        <v>3</v>
      </c>
      <c r="U15" s="69">
        <v>3</v>
      </c>
      <c r="V15" s="69">
        <v>4</v>
      </c>
      <c r="W15" s="69">
        <v>3</v>
      </c>
      <c r="X15" s="69">
        <v>4</v>
      </c>
      <c r="Y15" s="69">
        <v>4</v>
      </c>
      <c r="Z15" s="69">
        <v>4</v>
      </c>
      <c r="AA15" s="69">
        <v>3</v>
      </c>
      <c r="AB15" s="69">
        <v>4</v>
      </c>
      <c r="AC15" s="69">
        <v>3</v>
      </c>
      <c r="AD15" s="69">
        <v>3</v>
      </c>
      <c r="AE15" s="69">
        <v>3</v>
      </c>
      <c r="AF15" s="69">
        <v>3</v>
      </c>
      <c r="AG15" s="69">
        <v>3</v>
      </c>
      <c r="AH15" s="69">
        <v>3</v>
      </c>
      <c r="AI15" s="69">
        <v>4</v>
      </c>
      <c r="AJ15" s="69">
        <v>3</v>
      </c>
      <c r="AK15" s="69">
        <v>3</v>
      </c>
      <c r="AL15" s="69">
        <v>3</v>
      </c>
      <c r="AM15" s="69">
        <v>3</v>
      </c>
    </row>
    <row r="16" spans="1:40" s="30" customFormat="1" ht="13.5">
      <c r="A16" s="71">
        <v>12</v>
      </c>
      <c r="B16" s="66" t="s">
        <v>503</v>
      </c>
      <c r="C16" s="66"/>
      <c r="D16" s="66">
        <v>3</v>
      </c>
      <c r="E16" s="66">
        <v>3</v>
      </c>
      <c r="F16" s="69">
        <v>4</v>
      </c>
      <c r="G16" s="69">
        <v>3</v>
      </c>
      <c r="H16" s="69">
        <v>2</v>
      </c>
      <c r="I16" s="69">
        <v>3</v>
      </c>
      <c r="J16" s="69">
        <v>3</v>
      </c>
      <c r="K16" s="69">
        <v>2</v>
      </c>
      <c r="L16" s="69">
        <v>3</v>
      </c>
      <c r="M16" s="69">
        <v>3</v>
      </c>
      <c r="N16" s="69">
        <v>2</v>
      </c>
      <c r="O16" s="69">
        <v>2</v>
      </c>
      <c r="P16" s="69">
        <v>3</v>
      </c>
      <c r="Q16" s="69">
        <v>3</v>
      </c>
      <c r="R16" s="69">
        <v>3</v>
      </c>
      <c r="S16" s="69">
        <v>3</v>
      </c>
      <c r="T16" s="69">
        <v>3</v>
      </c>
      <c r="U16" s="69">
        <v>3</v>
      </c>
      <c r="V16" s="69">
        <v>3</v>
      </c>
      <c r="W16" s="69">
        <v>4</v>
      </c>
      <c r="X16" s="69">
        <v>4</v>
      </c>
      <c r="Y16" s="69">
        <v>3</v>
      </c>
      <c r="Z16" s="69">
        <v>4</v>
      </c>
      <c r="AA16" s="69">
        <v>2</v>
      </c>
      <c r="AB16" s="69">
        <v>3</v>
      </c>
      <c r="AC16" s="69">
        <v>2</v>
      </c>
      <c r="AD16" s="69">
        <v>4</v>
      </c>
      <c r="AE16" s="69">
        <v>2</v>
      </c>
      <c r="AF16" s="69">
        <v>3</v>
      </c>
      <c r="AG16" s="69">
        <v>3</v>
      </c>
      <c r="AH16" s="69">
        <v>3</v>
      </c>
      <c r="AI16" s="69">
        <v>3</v>
      </c>
      <c r="AJ16" s="69">
        <v>3</v>
      </c>
      <c r="AK16" s="69">
        <v>2</v>
      </c>
      <c r="AL16" s="69">
        <v>3</v>
      </c>
      <c r="AM16" s="69">
        <v>3</v>
      </c>
    </row>
    <row r="17" spans="1:39" s="30" customFormat="1" ht="13.5">
      <c r="A17" s="71">
        <v>13</v>
      </c>
      <c r="B17" s="66" t="s">
        <v>503</v>
      </c>
      <c r="C17" s="66"/>
      <c r="D17" s="66">
        <v>4</v>
      </c>
      <c r="E17" s="66">
        <v>3</v>
      </c>
      <c r="F17" s="69">
        <v>3</v>
      </c>
      <c r="G17" s="69">
        <v>4</v>
      </c>
      <c r="H17" s="69">
        <v>4</v>
      </c>
      <c r="I17" s="69">
        <v>4</v>
      </c>
      <c r="J17" s="69">
        <v>4</v>
      </c>
      <c r="K17" s="69">
        <v>4</v>
      </c>
      <c r="L17" s="69">
        <v>4</v>
      </c>
      <c r="M17" s="69">
        <v>4</v>
      </c>
      <c r="N17" s="69">
        <v>2</v>
      </c>
      <c r="O17" s="69">
        <v>2</v>
      </c>
      <c r="P17" s="69">
        <v>3</v>
      </c>
      <c r="Q17" s="69">
        <v>3</v>
      </c>
      <c r="R17" s="69">
        <v>3</v>
      </c>
      <c r="S17" s="69">
        <v>2</v>
      </c>
      <c r="T17" s="69">
        <v>3</v>
      </c>
      <c r="U17" s="69">
        <v>4</v>
      </c>
      <c r="V17" s="69">
        <v>2</v>
      </c>
      <c r="W17" s="69">
        <v>2</v>
      </c>
      <c r="X17" s="69">
        <v>2</v>
      </c>
      <c r="Y17" s="69">
        <v>2</v>
      </c>
      <c r="Z17" s="69">
        <v>4</v>
      </c>
      <c r="AA17" s="69">
        <v>2</v>
      </c>
      <c r="AB17" s="69">
        <v>2</v>
      </c>
      <c r="AC17" s="69">
        <v>2</v>
      </c>
      <c r="AD17" s="69">
        <v>3</v>
      </c>
      <c r="AE17" s="69">
        <v>2</v>
      </c>
      <c r="AF17" s="69">
        <v>3</v>
      </c>
      <c r="AG17" s="69">
        <v>2</v>
      </c>
      <c r="AH17" s="69">
        <v>3</v>
      </c>
      <c r="AI17" s="69">
        <v>3</v>
      </c>
      <c r="AJ17" s="69">
        <v>2</v>
      </c>
      <c r="AK17" s="69">
        <v>2</v>
      </c>
      <c r="AL17" s="69">
        <v>3</v>
      </c>
      <c r="AM17" s="69">
        <v>2</v>
      </c>
    </row>
    <row r="18" spans="1:39" s="30" customFormat="1" ht="13.5">
      <c r="A18" s="71">
        <v>14</v>
      </c>
      <c r="B18" s="66" t="s">
        <v>503</v>
      </c>
      <c r="C18" s="66"/>
      <c r="D18" s="66">
        <v>3</v>
      </c>
      <c r="E18" s="66">
        <v>3</v>
      </c>
      <c r="F18" s="69">
        <v>3</v>
      </c>
      <c r="G18" s="69">
        <v>3</v>
      </c>
      <c r="H18" s="69">
        <v>3</v>
      </c>
      <c r="I18" s="69">
        <v>3</v>
      </c>
      <c r="J18" s="69">
        <v>3</v>
      </c>
      <c r="K18" s="69">
        <v>4</v>
      </c>
      <c r="L18" s="69">
        <v>3</v>
      </c>
      <c r="M18" s="69">
        <v>4</v>
      </c>
      <c r="N18" s="69">
        <v>3</v>
      </c>
      <c r="O18" s="69">
        <v>2</v>
      </c>
      <c r="P18" s="69">
        <v>3</v>
      </c>
      <c r="Q18" s="69">
        <v>3</v>
      </c>
      <c r="R18" s="69">
        <v>2</v>
      </c>
      <c r="S18" s="69">
        <v>3</v>
      </c>
      <c r="T18" s="69">
        <v>3</v>
      </c>
      <c r="U18" s="69">
        <v>3</v>
      </c>
      <c r="V18" s="69">
        <v>3</v>
      </c>
      <c r="W18" s="69">
        <v>3</v>
      </c>
      <c r="X18" s="69">
        <v>2</v>
      </c>
      <c r="Y18" s="69">
        <v>3</v>
      </c>
      <c r="Z18" s="69">
        <v>3</v>
      </c>
      <c r="AA18" s="69">
        <v>3</v>
      </c>
      <c r="AB18" s="69">
        <v>3</v>
      </c>
      <c r="AC18" s="69">
        <v>3</v>
      </c>
      <c r="AD18" s="69">
        <v>3</v>
      </c>
      <c r="AE18" s="69">
        <v>3</v>
      </c>
      <c r="AF18" s="69">
        <v>3</v>
      </c>
      <c r="AG18" s="69">
        <v>3</v>
      </c>
      <c r="AH18" s="69">
        <v>3</v>
      </c>
      <c r="AI18" s="69">
        <v>3</v>
      </c>
      <c r="AJ18" s="69">
        <v>3</v>
      </c>
      <c r="AK18" s="69">
        <v>3</v>
      </c>
      <c r="AL18" s="69">
        <v>3</v>
      </c>
      <c r="AM18" s="69">
        <v>3</v>
      </c>
    </row>
    <row r="19" spans="1:39" s="30" customFormat="1" ht="13.5">
      <c r="A19" s="71">
        <v>15</v>
      </c>
      <c r="B19" s="66" t="s">
        <v>503</v>
      </c>
      <c r="C19" s="66"/>
      <c r="D19" s="66">
        <v>3</v>
      </c>
      <c r="E19" s="66">
        <v>3</v>
      </c>
      <c r="F19" s="69">
        <v>4</v>
      </c>
      <c r="G19" s="69">
        <v>3</v>
      </c>
      <c r="H19" s="69">
        <v>3</v>
      </c>
      <c r="I19" s="69">
        <v>3</v>
      </c>
      <c r="J19" s="69">
        <v>3</v>
      </c>
      <c r="K19" s="69">
        <v>4</v>
      </c>
      <c r="L19" s="69">
        <v>3</v>
      </c>
      <c r="M19" s="69">
        <v>3</v>
      </c>
      <c r="N19" s="69">
        <v>3</v>
      </c>
      <c r="O19" s="69">
        <v>2</v>
      </c>
      <c r="P19" s="69">
        <v>4</v>
      </c>
      <c r="Q19" s="69">
        <v>3</v>
      </c>
      <c r="R19" s="69">
        <v>3</v>
      </c>
      <c r="S19" s="69">
        <v>3</v>
      </c>
      <c r="T19" s="69">
        <v>2</v>
      </c>
      <c r="U19" s="69">
        <v>3</v>
      </c>
      <c r="V19" s="69">
        <v>3</v>
      </c>
      <c r="W19" s="69">
        <v>2</v>
      </c>
      <c r="X19" s="69">
        <v>3</v>
      </c>
      <c r="Y19" s="69">
        <v>3</v>
      </c>
      <c r="Z19" s="69">
        <v>3</v>
      </c>
      <c r="AA19" s="69">
        <v>2</v>
      </c>
      <c r="AB19" s="69">
        <v>3</v>
      </c>
      <c r="AC19" s="69">
        <v>3</v>
      </c>
      <c r="AD19" s="69">
        <v>4</v>
      </c>
      <c r="AE19" s="69">
        <v>3</v>
      </c>
      <c r="AF19" s="69">
        <v>4</v>
      </c>
      <c r="AG19" s="69">
        <v>4</v>
      </c>
      <c r="AH19" s="69">
        <v>3</v>
      </c>
      <c r="AI19" s="69">
        <v>4</v>
      </c>
      <c r="AJ19" s="69">
        <v>3</v>
      </c>
      <c r="AK19" s="69">
        <v>3</v>
      </c>
      <c r="AL19" s="69">
        <v>3</v>
      </c>
      <c r="AM19" s="69">
        <v>3</v>
      </c>
    </row>
    <row r="20" spans="1:39" s="30" customFormat="1" ht="13.5">
      <c r="A20" s="71">
        <v>16</v>
      </c>
      <c r="B20" s="66" t="s">
        <v>503</v>
      </c>
      <c r="C20" s="66"/>
      <c r="D20" s="66">
        <v>4</v>
      </c>
      <c r="E20" s="66">
        <v>2</v>
      </c>
      <c r="F20" s="69">
        <v>1</v>
      </c>
      <c r="G20" s="69">
        <v>2</v>
      </c>
      <c r="H20" s="69">
        <v>2</v>
      </c>
      <c r="I20" s="69">
        <v>1</v>
      </c>
      <c r="J20" s="69">
        <v>2</v>
      </c>
      <c r="K20" s="69">
        <v>2</v>
      </c>
      <c r="L20" s="69">
        <v>3</v>
      </c>
      <c r="M20" s="69">
        <v>3</v>
      </c>
      <c r="N20" s="69">
        <v>3</v>
      </c>
      <c r="O20" s="69">
        <v>1</v>
      </c>
      <c r="P20" s="69">
        <v>3</v>
      </c>
      <c r="Q20" s="69">
        <v>1</v>
      </c>
      <c r="R20" s="69">
        <v>4</v>
      </c>
      <c r="S20" s="69">
        <v>2</v>
      </c>
      <c r="T20" s="69">
        <v>2</v>
      </c>
      <c r="U20" s="69">
        <v>2</v>
      </c>
      <c r="V20" s="69">
        <v>2</v>
      </c>
      <c r="W20" s="69">
        <v>3</v>
      </c>
      <c r="X20" s="69">
        <v>3</v>
      </c>
      <c r="Y20" s="69">
        <v>2</v>
      </c>
      <c r="Z20" s="69">
        <v>2</v>
      </c>
      <c r="AA20" s="69">
        <v>1</v>
      </c>
      <c r="AB20" s="69">
        <v>2</v>
      </c>
      <c r="AC20" s="69">
        <v>1</v>
      </c>
      <c r="AD20" s="69">
        <v>4</v>
      </c>
      <c r="AE20" s="69">
        <v>3</v>
      </c>
      <c r="AF20" s="69">
        <v>1</v>
      </c>
      <c r="AG20" s="69">
        <v>2</v>
      </c>
      <c r="AH20" s="69">
        <v>3</v>
      </c>
      <c r="AI20" s="69">
        <v>3</v>
      </c>
      <c r="AJ20" s="69">
        <v>2</v>
      </c>
      <c r="AK20" s="69">
        <v>3</v>
      </c>
      <c r="AL20" s="69">
        <v>3</v>
      </c>
      <c r="AM20" s="69">
        <v>3</v>
      </c>
    </row>
    <row r="21" spans="1:39" s="30" customFormat="1" ht="13.5">
      <c r="A21" s="71">
        <v>17</v>
      </c>
      <c r="B21" s="66" t="s">
        <v>503</v>
      </c>
      <c r="C21" s="66"/>
      <c r="D21" s="66">
        <v>3</v>
      </c>
      <c r="E21" s="66">
        <v>2</v>
      </c>
      <c r="F21" s="69">
        <v>4</v>
      </c>
      <c r="G21" s="69">
        <v>2</v>
      </c>
      <c r="H21" s="69">
        <v>2</v>
      </c>
      <c r="I21" s="69">
        <v>4</v>
      </c>
      <c r="J21" s="69">
        <v>3</v>
      </c>
      <c r="K21" s="69">
        <v>3</v>
      </c>
      <c r="L21" s="69">
        <v>3</v>
      </c>
      <c r="M21" s="69">
        <v>3</v>
      </c>
      <c r="N21" s="69">
        <v>2</v>
      </c>
      <c r="O21" s="69">
        <v>1</v>
      </c>
      <c r="P21" s="69">
        <v>2</v>
      </c>
      <c r="Q21" s="69">
        <v>3</v>
      </c>
      <c r="R21" s="69">
        <v>3</v>
      </c>
      <c r="S21" s="69">
        <v>1</v>
      </c>
      <c r="T21" s="69">
        <v>1</v>
      </c>
      <c r="U21" s="69">
        <v>3</v>
      </c>
      <c r="V21" s="69">
        <v>2</v>
      </c>
      <c r="W21" s="69">
        <v>3</v>
      </c>
      <c r="X21" s="69">
        <v>2</v>
      </c>
      <c r="Y21" s="69">
        <v>1</v>
      </c>
      <c r="Z21" s="69">
        <v>3</v>
      </c>
      <c r="AA21" s="69">
        <v>2</v>
      </c>
      <c r="AB21" s="69">
        <v>2</v>
      </c>
      <c r="AC21" s="69">
        <v>1</v>
      </c>
      <c r="AD21" s="69">
        <v>2</v>
      </c>
      <c r="AE21" s="69">
        <v>2</v>
      </c>
      <c r="AF21" s="69">
        <v>3</v>
      </c>
      <c r="AG21" s="69">
        <v>3</v>
      </c>
      <c r="AH21" s="69">
        <v>3</v>
      </c>
      <c r="AI21" s="69">
        <v>2</v>
      </c>
      <c r="AJ21" s="69">
        <v>2</v>
      </c>
      <c r="AK21" s="69">
        <v>1</v>
      </c>
      <c r="AL21" s="69">
        <v>2</v>
      </c>
      <c r="AM21" s="69">
        <v>2</v>
      </c>
    </row>
    <row r="22" spans="1:39" s="30" customFormat="1" ht="13.5">
      <c r="A22" s="71">
        <v>18</v>
      </c>
      <c r="B22" s="66" t="s">
        <v>503</v>
      </c>
      <c r="C22" s="66"/>
      <c r="D22" s="69">
        <v>4</v>
      </c>
      <c r="E22" s="69">
        <v>4</v>
      </c>
      <c r="F22" s="69">
        <v>4</v>
      </c>
      <c r="G22" s="69">
        <v>1</v>
      </c>
      <c r="H22" s="69">
        <v>2</v>
      </c>
      <c r="I22" s="69">
        <v>3</v>
      </c>
      <c r="J22" s="69">
        <v>2</v>
      </c>
      <c r="K22" s="69">
        <v>2</v>
      </c>
      <c r="L22" s="69">
        <v>1</v>
      </c>
      <c r="M22" s="69">
        <v>1</v>
      </c>
      <c r="N22" s="69">
        <v>1</v>
      </c>
      <c r="O22" s="69">
        <v>1</v>
      </c>
      <c r="P22" s="69">
        <v>1</v>
      </c>
      <c r="Q22" s="69">
        <v>1</v>
      </c>
      <c r="R22" s="69">
        <v>1</v>
      </c>
      <c r="S22" s="69">
        <v>1</v>
      </c>
      <c r="T22" s="69">
        <v>1</v>
      </c>
      <c r="U22" s="69">
        <v>3</v>
      </c>
      <c r="V22" s="69">
        <v>3</v>
      </c>
      <c r="W22" s="69">
        <v>4</v>
      </c>
      <c r="X22" s="69">
        <v>4</v>
      </c>
      <c r="Y22" s="69">
        <v>1</v>
      </c>
      <c r="Z22" s="69">
        <v>4</v>
      </c>
      <c r="AA22" s="69">
        <v>2</v>
      </c>
      <c r="AB22" s="69">
        <v>1</v>
      </c>
      <c r="AC22" s="69">
        <v>2</v>
      </c>
      <c r="AD22" s="69">
        <v>1</v>
      </c>
      <c r="AE22" s="69">
        <v>1</v>
      </c>
      <c r="AF22" s="69">
        <v>1</v>
      </c>
      <c r="AG22" s="69">
        <v>1</v>
      </c>
      <c r="AH22" s="69">
        <v>4</v>
      </c>
      <c r="AI22" s="69">
        <v>3</v>
      </c>
      <c r="AJ22" s="69">
        <v>3</v>
      </c>
      <c r="AK22" s="69">
        <v>2</v>
      </c>
      <c r="AL22" s="69">
        <v>1</v>
      </c>
      <c r="AM22" s="69">
        <v>2</v>
      </c>
    </row>
    <row r="23" spans="1:39" s="30" customFormat="1" ht="13.5">
      <c r="A23" s="71">
        <v>19</v>
      </c>
      <c r="B23" s="66" t="s">
        <v>503</v>
      </c>
      <c r="C23" s="66"/>
      <c r="D23" s="69">
        <v>3</v>
      </c>
      <c r="E23" s="69">
        <v>2</v>
      </c>
      <c r="F23" s="69">
        <v>3</v>
      </c>
      <c r="G23" s="69">
        <v>2</v>
      </c>
      <c r="H23" s="69">
        <v>2</v>
      </c>
      <c r="I23" s="69">
        <v>3</v>
      </c>
      <c r="J23" s="69">
        <v>3</v>
      </c>
      <c r="K23" s="69">
        <v>4</v>
      </c>
      <c r="L23" s="69">
        <v>3</v>
      </c>
      <c r="M23" s="69">
        <v>3</v>
      </c>
      <c r="N23" s="69">
        <v>2</v>
      </c>
      <c r="O23" s="69">
        <v>2</v>
      </c>
      <c r="P23" s="69">
        <v>2</v>
      </c>
      <c r="Q23" s="69">
        <v>3</v>
      </c>
      <c r="R23" s="69">
        <v>3</v>
      </c>
      <c r="S23" s="69">
        <v>3</v>
      </c>
      <c r="T23" s="69">
        <v>2</v>
      </c>
      <c r="U23" s="69">
        <v>2</v>
      </c>
      <c r="V23" s="69">
        <v>2</v>
      </c>
      <c r="W23" s="69">
        <v>1</v>
      </c>
      <c r="X23" s="69">
        <v>1</v>
      </c>
      <c r="Y23" s="69">
        <v>2</v>
      </c>
      <c r="Z23" s="69">
        <v>3</v>
      </c>
      <c r="AA23" s="69">
        <v>2</v>
      </c>
      <c r="AB23" s="69">
        <v>2</v>
      </c>
      <c r="AC23" s="69">
        <v>1</v>
      </c>
      <c r="AD23" s="69">
        <v>2</v>
      </c>
      <c r="AE23" s="69">
        <v>1</v>
      </c>
      <c r="AF23" s="69">
        <v>1</v>
      </c>
      <c r="AG23" s="69">
        <v>2</v>
      </c>
      <c r="AH23" s="69">
        <v>1</v>
      </c>
      <c r="AI23" s="69">
        <v>2</v>
      </c>
      <c r="AJ23" s="69">
        <v>2</v>
      </c>
      <c r="AK23" s="69">
        <v>2</v>
      </c>
      <c r="AL23" s="69">
        <v>3</v>
      </c>
      <c r="AM23" s="69">
        <v>3</v>
      </c>
    </row>
    <row r="24" spans="1:39" s="30" customFormat="1" ht="13.5">
      <c r="A24" s="71">
        <v>20</v>
      </c>
      <c r="B24" s="66" t="s">
        <v>503</v>
      </c>
      <c r="C24" s="66"/>
      <c r="D24" s="69">
        <v>3</v>
      </c>
      <c r="E24" s="69">
        <v>3</v>
      </c>
      <c r="F24" s="69">
        <v>3</v>
      </c>
      <c r="G24" s="69">
        <v>3</v>
      </c>
      <c r="H24" s="69">
        <v>2</v>
      </c>
      <c r="I24" s="69">
        <v>2</v>
      </c>
      <c r="J24" s="69">
        <v>3</v>
      </c>
      <c r="K24" s="69">
        <v>4</v>
      </c>
      <c r="L24" s="69">
        <v>3</v>
      </c>
      <c r="M24" s="69">
        <v>3</v>
      </c>
      <c r="N24" s="69">
        <v>3</v>
      </c>
      <c r="O24" s="69">
        <v>3</v>
      </c>
      <c r="P24" s="69">
        <v>2</v>
      </c>
      <c r="Q24" s="69">
        <v>3</v>
      </c>
      <c r="R24" s="69">
        <v>3</v>
      </c>
      <c r="S24" s="69">
        <v>2</v>
      </c>
      <c r="T24" s="69">
        <v>3</v>
      </c>
      <c r="U24" s="69">
        <v>3</v>
      </c>
      <c r="V24" s="69">
        <v>2</v>
      </c>
      <c r="W24" s="69">
        <v>2</v>
      </c>
      <c r="X24" s="69">
        <v>1</v>
      </c>
      <c r="Y24" s="69">
        <v>3</v>
      </c>
      <c r="Z24" s="69">
        <v>3</v>
      </c>
      <c r="AA24" s="69">
        <v>2</v>
      </c>
      <c r="AB24" s="69">
        <v>2</v>
      </c>
      <c r="AC24" s="69">
        <v>2</v>
      </c>
      <c r="AD24" s="69">
        <v>2</v>
      </c>
      <c r="AE24" s="69">
        <v>3</v>
      </c>
      <c r="AF24" s="69">
        <v>3</v>
      </c>
      <c r="AG24" s="69">
        <v>2</v>
      </c>
      <c r="AH24" s="69">
        <v>3</v>
      </c>
      <c r="AI24" s="69">
        <v>3</v>
      </c>
      <c r="AJ24" s="69">
        <v>2</v>
      </c>
      <c r="AK24" s="69">
        <v>3</v>
      </c>
      <c r="AL24" s="69">
        <v>2</v>
      </c>
      <c r="AM24" s="69">
        <v>2</v>
      </c>
    </row>
    <row r="25" spans="1:39" s="30" customFormat="1" ht="13.5">
      <c r="A25" s="71">
        <v>21</v>
      </c>
      <c r="B25" s="66" t="s">
        <v>503</v>
      </c>
      <c r="C25" s="66"/>
      <c r="D25" s="69">
        <v>3</v>
      </c>
      <c r="E25" s="69">
        <v>4</v>
      </c>
      <c r="F25" s="69">
        <v>4</v>
      </c>
      <c r="G25" s="69">
        <v>3</v>
      </c>
      <c r="H25" s="69">
        <v>2</v>
      </c>
      <c r="I25" s="69">
        <v>4</v>
      </c>
      <c r="J25" s="69">
        <v>3</v>
      </c>
      <c r="K25" s="69">
        <v>4</v>
      </c>
      <c r="L25" s="69">
        <v>3</v>
      </c>
      <c r="M25" s="69">
        <v>3</v>
      </c>
      <c r="N25" s="69">
        <v>3</v>
      </c>
      <c r="O25" s="69">
        <v>2</v>
      </c>
      <c r="P25" s="69">
        <v>3</v>
      </c>
      <c r="Q25" s="69">
        <v>3</v>
      </c>
      <c r="R25" s="69">
        <v>3</v>
      </c>
      <c r="S25" s="69">
        <v>2</v>
      </c>
      <c r="T25" s="69">
        <v>3</v>
      </c>
      <c r="U25" s="69">
        <v>2</v>
      </c>
      <c r="V25" s="69">
        <v>3</v>
      </c>
      <c r="W25" s="69">
        <v>3</v>
      </c>
      <c r="X25" s="69">
        <v>2</v>
      </c>
      <c r="Y25" s="69">
        <v>3</v>
      </c>
      <c r="Z25" s="69">
        <v>3</v>
      </c>
      <c r="AA25" s="69">
        <v>2</v>
      </c>
      <c r="AB25" s="69">
        <v>2</v>
      </c>
      <c r="AC25" s="69">
        <v>2</v>
      </c>
      <c r="AD25" s="69">
        <v>3</v>
      </c>
      <c r="AE25" s="69">
        <v>3</v>
      </c>
      <c r="AF25" s="69">
        <v>3</v>
      </c>
      <c r="AG25" s="69">
        <v>2</v>
      </c>
      <c r="AH25" s="69">
        <v>2</v>
      </c>
      <c r="AI25" s="69">
        <v>4</v>
      </c>
      <c r="AJ25" s="69">
        <v>3</v>
      </c>
      <c r="AK25" s="69">
        <v>4</v>
      </c>
      <c r="AL25" s="69">
        <v>3</v>
      </c>
      <c r="AM25" s="69">
        <v>3</v>
      </c>
    </row>
    <row r="26" spans="1:39" s="30" customFormat="1" ht="13.5">
      <c r="A26" s="71">
        <v>22</v>
      </c>
      <c r="B26" s="66" t="s">
        <v>503</v>
      </c>
      <c r="C26" s="66"/>
      <c r="D26" s="69">
        <v>4</v>
      </c>
      <c r="E26" s="69">
        <v>4</v>
      </c>
      <c r="F26" s="69">
        <v>4</v>
      </c>
      <c r="G26" s="69">
        <v>3</v>
      </c>
      <c r="H26" s="69">
        <v>3</v>
      </c>
      <c r="I26" s="69">
        <v>3</v>
      </c>
      <c r="J26" s="69">
        <v>3</v>
      </c>
      <c r="K26" s="69">
        <v>3</v>
      </c>
      <c r="L26" s="69">
        <v>3</v>
      </c>
      <c r="M26" s="69">
        <v>3</v>
      </c>
      <c r="N26" s="69">
        <v>2</v>
      </c>
      <c r="O26" s="69">
        <v>2</v>
      </c>
      <c r="P26" s="69">
        <v>2</v>
      </c>
      <c r="Q26" s="69">
        <v>3</v>
      </c>
      <c r="R26" s="69">
        <v>2</v>
      </c>
      <c r="S26" s="69">
        <v>2</v>
      </c>
      <c r="T26" s="69">
        <v>2</v>
      </c>
      <c r="U26" s="69">
        <v>3</v>
      </c>
      <c r="V26" s="69">
        <v>3</v>
      </c>
      <c r="W26" s="69">
        <v>4</v>
      </c>
      <c r="X26" s="69">
        <v>3</v>
      </c>
      <c r="Y26" s="69">
        <v>3</v>
      </c>
      <c r="Z26" s="69">
        <v>3</v>
      </c>
      <c r="AA26" s="69">
        <v>3</v>
      </c>
      <c r="AB26" s="69">
        <v>3</v>
      </c>
      <c r="AC26" s="69">
        <v>2</v>
      </c>
      <c r="AD26" s="69">
        <v>4</v>
      </c>
      <c r="AE26" s="69">
        <v>3</v>
      </c>
      <c r="AF26" s="69">
        <v>2</v>
      </c>
      <c r="AG26" s="69">
        <v>2</v>
      </c>
      <c r="AH26" s="69">
        <v>3</v>
      </c>
      <c r="AI26" s="69">
        <v>4</v>
      </c>
      <c r="AJ26" s="69">
        <v>4</v>
      </c>
      <c r="AK26" s="69">
        <v>2</v>
      </c>
      <c r="AL26" s="69">
        <v>3</v>
      </c>
      <c r="AM26" s="69">
        <v>4</v>
      </c>
    </row>
    <row r="27" spans="1:39" s="30" customFormat="1" ht="13.5">
      <c r="A27" s="71">
        <v>23</v>
      </c>
      <c r="B27" s="66" t="s">
        <v>503</v>
      </c>
      <c r="C27" s="66"/>
      <c r="D27" s="69">
        <v>4</v>
      </c>
      <c r="E27" s="69">
        <v>4</v>
      </c>
      <c r="F27" s="69">
        <v>4</v>
      </c>
      <c r="G27" s="69">
        <v>3</v>
      </c>
      <c r="H27" s="69">
        <v>3</v>
      </c>
      <c r="I27" s="69">
        <v>2</v>
      </c>
      <c r="J27" s="69">
        <v>3</v>
      </c>
      <c r="K27" s="69">
        <v>4</v>
      </c>
      <c r="L27" s="69">
        <v>2</v>
      </c>
      <c r="M27" s="69">
        <v>3</v>
      </c>
      <c r="N27" s="69">
        <v>2</v>
      </c>
      <c r="O27" s="69">
        <v>3</v>
      </c>
      <c r="P27" s="69">
        <v>3</v>
      </c>
      <c r="Q27" s="69">
        <v>3</v>
      </c>
      <c r="R27" s="69">
        <v>3</v>
      </c>
      <c r="S27" s="69">
        <v>3</v>
      </c>
      <c r="T27" s="69">
        <v>2</v>
      </c>
      <c r="U27" s="69">
        <v>3</v>
      </c>
      <c r="V27" s="69">
        <v>3</v>
      </c>
      <c r="W27" s="69">
        <v>3</v>
      </c>
      <c r="X27" s="69">
        <v>3</v>
      </c>
      <c r="Y27" s="69">
        <v>3</v>
      </c>
      <c r="Z27" s="69">
        <v>4</v>
      </c>
      <c r="AA27" s="69">
        <v>2</v>
      </c>
      <c r="AB27" s="69">
        <v>2</v>
      </c>
      <c r="AC27" s="69">
        <v>2</v>
      </c>
      <c r="AD27" s="69">
        <v>3</v>
      </c>
      <c r="AE27" s="69">
        <v>3</v>
      </c>
      <c r="AF27" s="69">
        <v>4</v>
      </c>
      <c r="AG27" s="69">
        <v>3</v>
      </c>
      <c r="AH27" s="69">
        <v>4</v>
      </c>
      <c r="AI27" s="69">
        <v>4</v>
      </c>
      <c r="AJ27" s="69">
        <v>4</v>
      </c>
      <c r="AK27" s="69">
        <v>2</v>
      </c>
      <c r="AL27" s="69">
        <v>3</v>
      </c>
      <c r="AM27" s="69">
        <v>3</v>
      </c>
    </row>
    <row r="28" spans="1:39" s="30" customFormat="1" ht="13.5">
      <c r="A28" s="71">
        <v>24</v>
      </c>
      <c r="B28" s="66" t="s">
        <v>503</v>
      </c>
      <c r="C28" s="66"/>
      <c r="D28" s="69">
        <v>4</v>
      </c>
      <c r="E28" s="69">
        <v>4</v>
      </c>
      <c r="F28" s="69">
        <v>4</v>
      </c>
      <c r="G28" s="69">
        <v>4</v>
      </c>
      <c r="H28" s="69">
        <v>2</v>
      </c>
      <c r="I28" s="69">
        <v>2</v>
      </c>
      <c r="J28" s="69">
        <v>3</v>
      </c>
      <c r="K28" s="69">
        <v>1</v>
      </c>
      <c r="L28" s="69">
        <v>3</v>
      </c>
      <c r="M28" s="69">
        <v>2</v>
      </c>
      <c r="N28" s="69">
        <v>2</v>
      </c>
      <c r="O28" s="69">
        <v>1</v>
      </c>
      <c r="P28" s="69">
        <v>4</v>
      </c>
      <c r="Q28" s="69">
        <v>2</v>
      </c>
      <c r="R28" s="69">
        <v>3</v>
      </c>
      <c r="S28" s="69">
        <v>2</v>
      </c>
      <c r="T28" s="69">
        <v>2</v>
      </c>
      <c r="U28" s="69">
        <v>3</v>
      </c>
      <c r="V28" s="69">
        <v>3</v>
      </c>
      <c r="W28" s="69">
        <v>1</v>
      </c>
      <c r="X28" s="69">
        <v>1</v>
      </c>
      <c r="Y28" s="69">
        <v>2</v>
      </c>
      <c r="Z28" s="69">
        <v>3</v>
      </c>
      <c r="AA28" s="69">
        <v>2</v>
      </c>
      <c r="AB28" s="69">
        <v>2</v>
      </c>
      <c r="AC28" s="69">
        <v>2</v>
      </c>
      <c r="AD28" s="69">
        <v>2</v>
      </c>
      <c r="AE28" s="69">
        <v>1</v>
      </c>
      <c r="AF28" s="69">
        <v>2</v>
      </c>
      <c r="AG28" s="69">
        <v>2</v>
      </c>
      <c r="AH28" s="69">
        <v>3</v>
      </c>
      <c r="AI28" s="69">
        <v>2</v>
      </c>
      <c r="AJ28" s="69">
        <v>1</v>
      </c>
      <c r="AK28" s="69">
        <v>1</v>
      </c>
      <c r="AL28" s="69">
        <v>1</v>
      </c>
      <c r="AM28" s="69">
        <v>1</v>
      </c>
    </row>
    <row r="29" spans="1:39" s="30" customFormat="1" ht="13.5">
      <c r="A29" s="71">
        <v>25</v>
      </c>
      <c r="B29" s="66" t="s">
        <v>503</v>
      </c>
      <c r="C29" s="66"/>
      <c r="D29" s="69">
        <v>3</v>
      </c>
      <c r="E29" s="69">
        <v>3</v>
      </c>
      <c r="F29" s="69">
        <v>3</v>
      </c>
      <c r="G29" s="69">
        <v>3</v>
      </c>
      <c r="H29" s="69">
        <v>3</v>
      </c>
      <c r="I29" s="69">
        <v>3</v>
      </c>
      <c r="J29" s="69">
        <v>2</v>
      </c>
      <c r="K29" s="69">
        <v>4</v>
      </c>
      <c r="L29" s="69">
        <v>4</v>
      </c>
      <c r="M29" s="69">
        <v>3</v>
      </c>
      <c r="N29" s="69">
        <v>3</v>
      </c>
      <c r="O29" s="69">
        <v>1</v>
      </c>
      <c r="P29" s="69">
        <v>3</v>
      </c>
      <c r="Q29" s="69">
        <v>3</v>
      </c>
      <c r="R29" s="69">
        <v>4</v>
      </c>
      <c r="S29" s="69">
        <v>2</v>
      </c>
      <c r="T29" s="69">
        <v>2</v>
      </c>
      <c r="U29" s="69">
        <v>4</v>
      </c>
      <c r="V29" s="69">
        <v>4</v>
      </c>
      <c r="W29" s="69">
        <v>3</v>
      </c>
      <c r="X29" s="69">
        <v>4</v>
      </c>
      <c r="Y29" s="69">
        <v>3</v>
      </c>
      <c r="Z29" s="69">
        <v>3</v>
      </c>
      <c r="AA29" s="69">
        <v>2</v>
      </c>
      <c r="AB29" s="69">
        <v>3</v>
      </c>
      <c r="AC29" s="69">
        <v>2</v>
      </c>
      <c r="AD29" s="69">
        <v>3</v>
      </c>
      <c r="AE29" s="69">
        <v>2</v>
      </c>
      <c r="AF29" s="69">
        <v>3</v>
      </c>
      <c r="AG29" s="69">
        <v>2</v>
      </c>
      <c r="AH29" s="69">
        <v>3</v>
      </c>
      <c r="AI29" s="69">
        <v>4</v>
      </c>
      <c r="AJ29" s="69">
        <v>2</v>
      </c>
      <c r="AK29" s="69">
        <v>2</v>
      </c>
      <c r="AL29" s="69">
        <v>4</v>
      </c>
      <c r="AM29" s="69">
        <v>2</v>
      </c>
    </row>
    <row r="30" spans="1:39" s="30" customFormat="1" ht="13.5">
      <c r="A30" s="71">
        <v>26</v>
      </c>
      <c r="B30" s="66" t="s">
        <v>503</v>
      </c>
      <c r="C30" s="66"/>
      <c r="D30" s="69">
        <v>4</v>
      </c>
      <c r="E30" s="69">
        <v>4</v>
      </c>
      <c r="F30" s="69">
        <v>4</v>
      </c>
      <c r="G30" s="69">
        <v>3</v>
      </c>
      <c r="H30" s="69">
        <v>3</v>
      </c>
      <c r="I30" s="69">
        <v>4</v>
      </c>
      <c r="J30" s="69">
        <v>4</v>
      </c>
      <c r="K30" s="69">
        <v>4</v>
      </c>
      <c r="L30" s="69">
        <v>2</v>
      </c>
      <c r="M30" s="69">
        <v>3</v>
      </c>
      <c r="N30" s="69">
        <v>1</v>
      </c>
      <c r="O30" s="69">
        <v>1</v>
      </c>
      <c r="P30" s="69">
        <v>3</v>
      </c>
      <c r="Q30" s="69">
        <v>3</v>
      </c>
      <c r="R30" s="69">
        <v>3</v>
      </c>
      <c r="S30" s="69">
        <v>2</v>
      </c>
      <c r="T30" s="69">
        <v>2</v>
      </c>
      <c r="U30" s="69">
        <v>3</v>
      </c>
      <c r="V30" s="69">
        <v>4</v>
      </c>
      <c r="W30" s="69">
        <v>4</v>
      </c>
      <c r="X30" s="69">
        <v>4</v>
      </c>
      <c r="Y30" s="69">
        <v>2</v>
      </c>
      <c r="Z30" s="69">
        <v>4</v>
      </c>
      <c r="AA30" s="69">
        <v>2</v>
      </c>
      <c r="AB30" s="69">
        <v>2</v>
      </c>
      <c r="AC30" s="69">
        <v>2</v>
      </c>
      <c r="AD30" s="69">
        <v>3</v>
      </c>
      <c r="AE30" s="69">
        <v>2</v>
      </c>
      <c r="AF30" s="69">
        <v>3</v>
      </c>
      <c r="AG30" s="69">
        <v>2</v>
      </c>
      <c r="AH30" s="69">
        <v>3</v>
      </c>
      <c r="AI30" s="69">
        <v>3</v>
      </c>
      <c r="AJ30" s="69">
        <v>3</v>
      </c>
      <c r="AK30" s="69">
        <v>2</v>
      </c>
      <c r="AL30" s="69">
        <v>4</v>
      </c>
      <c r="AM30" s="69">
        <v>3</v>
      </c>
    </row>
    <row r="31" spans="1:39" s="30" customFormat="1" ht="13.5">
      <c r="A31" s="71">
        <v>27</v>
      </c>
      <c r="B31" s="66" t="s">
        <v>503</v>
      </c>
      <c r="C31" s="66"/>
      <c r="D31" s="69">
        <v>3</v>
      </c>
      <c r="E31" s="69">
        <v>3</v>
      </c>
      <c r="F31" s="69">
        <v>4</v>
      </c>
      <c r="G31" s="69">
        <v>4</v>
      </c>
      <c r="H31" s="69">
        <v>3</v>
      </c>
      <c r="I31" s="69">
        <v>3</v>
      </c>
      <c r="J31" s="69">
        <v>3</v>
      </c>
      <c r="K31" s="69">
        <v>4</v>
      </c>
      <c r="L31" s="69">
        <v>4</v>
      </c>
      <c r="M31" s="69">
        <v>4</v>
      </c>
      <c r="N31" s="69">
        <v>3</v>
      </c>
      <c r="O31" s="69">
        <v>1</v>
      </c>
      <c r="P31" s="69">
        <v>3</v>
      </c>
      <c r="Q31" s="69">
        <v>3</v>
      </c>
      <c r="R31" s="69">
        <v>3</v>
      </c>
      <c r="S31" s="69">
        <v>2</v>
      </c>
      <c r="T31" s="69">
        <v>3</v>
      </c>
      <c r="U31" s="69">
        <v>3</v>
      </c>
      <c r="V31" s="69">
        <v>3</v>
      </c>
      <c r="W31" s="69">
        <v>3</v>
      </c>
      <c r="X31" s="69">
        <v>3</v>
      </c>
      <c r="Y31" s="69">
        <v>3</v>
      </c>
      <c r="Z31" s="69">
        <v>3</v>
      </c>
      <c r="AA31" s="69">
        <v>3</v>
      </c>
      <c r="AB31" s="69">
        <v>3</v>
      </c>
      <c r="AC31" s="69">
        <v>3</v>
      </c>
      <c r="AD31" s="69">
        <v>3</v>
      </c>
      <c r="AE31" s="69">
        <v>3</v>
      </c>
      <c r="AF31" s="69">
        <v>4</v>
      </c>
      <c r="AG31" s="69">
        <v>3</v>
      </c>
      <c r="AH31" s="69">
        <v>3</v>
      </c>
      <c r="AI31" s="69">
        <v>3</v>
      </c>
      <c r="AJ31" s="69">
        <v>4</v>
      </c>
      <c r="AK31" s="69">
        <v>3</v>
      </c>
      <c r="AL31" s="69">
        <v>4</v>
      </c>
      <c r="AM31" s="69">
        <v>4</v>
      </c>
    </row>
    <row r="32" spans="1:39" s="30" customFormat="1" ht="13.5">
      <c r="A32" s="71">
        <v>28</v>
      </c>
      <c r="B32" s="66" t="s">
        <v>503</v>
      </c>
      <c r="C32" s="66"/>
      <c r="D32" s="66">
        <v>4</v>
      </c>
      <c r="E32" s="66">
        <v>4</v>
      </c>
      <c r="F32" s="69">
        <v>4</v>
      </c>
      <c r="G32" s="69">
        <v>4</v>
      </c>
      <c r="H32" s="69">
        <v>3</v>
      </c>
      <c r="I32" s="69">
        <v>3</v>
      </c>
      <c r="J32" s="69">
        <v>2</v>
      </c>
      <c r="K32" s="69">
        <v>4</v>
      </c>
      <c r="L32" s="69">
        <v>1</v>
      </c>
      <c r="M32" s="69">
        <v>4</v>
      </c>
      <c r="N32" s="69">
        <v>3</v>
      </c>
      <c r="O32" s="69">
        <v>2</v>
      </c>
      <c r="P32" s="69">
        <v>1</v>
      </c>
      <c r="Q32" s="69">
        <v>3</v>
      </c>
      <c r="R32" s="69">
        <v>3</v>
      </c>
      <c r="S32" s="69">
        <v>3</v>
      </c>
      <c r="T32" s="69">
        <v>3</v>
      </c>
      <c r="U32" s="69">
        <v>4</v>
      </c>
      <c r="V32" s="69">
        <v>3</v>
      </c>
      <c r="W32" s="69">
        <v>3</v>
      </c>
      <c r="X32" s="69">
        <v>2</v>
      </c>
      <c r="Y32" s="69">
        <v>2</v>
      </c>
      <c r="Z32" s="69">
        <v>3</v>
      </c>
      <c r="AA32" s="69">
        <v>3</v>
      </c>
      <c r="AB32" s="69">
        <v>2</v>
      </c>
      <c r="AC32" s="69">
        <v>3</v>
      </c>
      <c r="AD32" s="69">
        <v>3</v>
      </c>
      <c r="AE32" s="69">
        <v>2</v>
      </c>
      <c r="AF32" s="69">
        <v>1</v>
      </c>
      <c r="AG32" s="69">
        <v>3</v>
      </c>
      <c r="AH32" s="69">
        <v>3</v>
      </c>
      <c r="AI32" s="69">
        <v>3</v>
      </c>
      <c r="AJ32" s="69">
        <v>1</v>
      </c>
      <c r="AK32" s="69">
        <v>3</v>
      </c>
      <c r="AL32" s="69">
        <v>3</v>
      </c>
      <c r="AM32" s="69">
        <v>3</v>
      </c>
    </row>
    <row r="33" spans="1:39" s="30" customFormat="1" ht="13.5">
      <c r="A33" s="71">
        <v>29</v>
      </c>
      <c r="B33" s="66" t="s">
        <v>503</v>
      </c>
      <c r="C33" s="66"/>
      <c r="D33" s="66">
        <v>4</v>
      </c>
      <c r="E33" s="66">
        <v>4</v>
      </c>
      <c r="F33" s="69">
        <v>3</v>
      </c>
      <c r="G33" s="69">
        <v>3</v>
      </c>
      <c r="H33" s="69">
        <v>3</v>
      </c>
      <c r="I33" s="69">
        <v>4</v>
      </c>
      <c r="J33" s="69">
        <v>4</v>
      </c>
      <c r="K33" s="69">
        <v>4</v>
      </c>
      <c r="L33" s="69">
        <v>2</v>
      </c>
      <c r="M33" s="69">
        <v>3</v>
      </c>
      <c r="N33" s="69">
        <v>3</v>
      </c>
      <c r="O33" s="69">
        <v>1</v>
      </c>
      <c r="P33" s="69">
        <v>3</v>
      </c>
      <c r="Q33" s="69">
        <v>3</v>
      </c>
      <c r="R33" s="69">
        <v>2</v>
      </c>
      <c r="S33" s="69">
        <v>3</v>
      </c>
      <c r="T33" s="69">
        <v>3</v>
      </c>
      <c r="U33" s="69">
        <v>3</v>
      </c>
      <c r="V33" s="69">
        <v>4</v>
      </c>
      <c r="W33" s="69">
        <v>3</v>
      </c>
      <c r="X33" s="69">
        <v>4</v>
      </c>
      <c r="Y33" s="69">
        <v>4</v>
      </c>
      <c r="Z33" s="69">
        <v>4</v>
      </c>
      <c r="AA33" s="69">
        <v>3</v>
      </c>
      <c r="AB33" s="69">
        <v>4</v>
      </c>
      <c r="AC33" s="69">
        <v>3</v>
      </c>
      <c r="AD33" s="69">
        <v>3</v>
      </c>
      <c r="AE33" s="69">
        <v>3</v>
      </c>
      <c r="AF33" s="69">
        <v>3</v>
      </c>
      <c r="AG33" s="69">
        <v>3</v>
      </c>
      <c r="AH33" s="69">
        <v>3</v>
      </c>
      <c r="AI33" s="69">
        <v>4</v>
      </c>
      <c r="AJ33" s="69">
        <v>3</v>
      </c>
      <c r="AK33" s="69">
        <v>3</v>
      </c>
      <c r="AL33" s="69">
        <v>3</v>
      </c>
      <c r="AM33" s="69">
        <v>3</v>
      </c>
    </row>
    <row r="34" spans="1:39" s="30" customFormat="1" ht="13.5">
      <c r="A34" s="71">
        <v>30</v>
      </c>
      <c r="B34" s="66" t="s">
        <v>503</v>
      </c>
      <c r="C34" s="66"/>
      <c r="D34" s="66">
        <v>3</v>
      </c>
      <c r="E34" s="66">
        <v>3</v>
      </c>
      <c r="F34" s="69">
        <v>4</v>
      </c>
      <c r="G34" s="69">
        <v>3</v>
      </c>
      <c r="H34" s="69">
        <v>2</v>
      </c>
      <c r="I34" s="69">
        <v>3</v>
      </c>
      <c r="J34" s="69">
        <v>3</v>
      </c>
      <c r="K34" s="69">
        <v>2</v>
      </c>
      <c r="L34" s="69">
        <v>3</v>
      </c>
      <c r="M34" s="69">
        <v>3</v>
      </c>
      <c r="N34" s="69">
        <v>2</v>
      </c>
      <c r="O34" s="69">
        <v>2</v>
      </c>
      <c r="P34" s="69">
        <v>3</v>
      </c>
      <c r="Q34" s="69">
        <v>3</v>
      </c>
      <c r="R34" s="69">
        <v>3</v>
      </c>
      <c r="S34" s="69">
        <v>3</v>
      </c>
      <c r="T34" s="69">
        <v>3</v>
      </c>
      <c r="U34" s="69">
        <v>3</v>
      </c>
      <c r="V34" s="69">
        <v>3</v>
      </c>
      <c r="W34" s="69">
        <v>4</v>
      </c>
      <c r="X34" s="69">
        <v>4</v>
      </c>
      <c r="Y34" s="69">
        <v>3</v>
      </c>
      <c r="Z34" s="69">
        <v>4</v>
      </c>
      <c r="AA34" s="69">
        <v>2</v>
      </c>
      <c r="AB34" s="69">
        <v>3</v>
      </c>
      <c r="AC34" s="69">
        <v>2</v>
      </c>
      <c r="AD34" s="69">
        <v>4</v>
      </c>
      <c r="AE34" s="69">
        <v>2</v>
      </c>
      <c r="AF34" s="69">
        <v>3</v>
      </c>
      <c r="AG34" s="69">
        <v>3</v>
      </c>
      <c r="AH34" s="69">
        <v>3</v>
      </c>
      <c r="AI34" s="69">
        <v>3</v>
      </c>
      <c r="AJ34" s="69">
        <v>3</v>
      </c>
      <c r="AK34" s="69">
        <v>2</v>
      </c>
      <c r="AL34" s="69">
        <v>3</v>
      </c>
      <c r="AM34" s="69">
        <v>3</v>
      </c>
    </row>
    <row r="35" spans="1:39" s="30" customFormat="1" ht="13.5">
      <c r="A35" s="71">
        <v>31</v>
      </c>
      <c r="B35" s="66" t="s">
        <v>503</v>
      </c>
      <c r="C35" s="66"/>
      <c r="D35" s="66">
        <v>4</v>
      </c>
      <c r="E35" s="66">
        <v>3</v>
      </c>
      <c r="F35" s="69">
        <v>3</v>
      </c>
      <c r="G35" s="69">
        <v>4</v>
      </c>
      <c r="H35" s="69">
        <v>4</v>
      </c>
      <c r="I35" s="69">
        <v>4</v>
      </c>
      <c r="J35" s="69">
        <v>4</v>
      </c>
      <c r="K35" s="69">
        <v>4</v>
      </c>
      <c r="L35" s="69">
        <v>4</v>
      </c>
      <c r="M35" s="69">
        <v>4</v>
      </c>
      <c r="N35" s="69">
        <v>2</v>
      </c>
      <c r="O35" s="69">
        <v>2</v>
      </c>
      <c r="P35" s="69">
        <v>3</v>
      </c>
      <c r="Q35" s="69">
        <v>3</v>
      </c>
      <c r="R35" s="69">
        <v>3</v>
      </c>
      <c r="S35" s="69">
        <v>2</v>
      </c>
      <c r="T35" s="69">
        <v>3</v>
      </c>
      <c r="U35" s="69">
        <v>4</v>
      </c>
      <c r="V35" s="69">
        <v>2</v>
      </c>
      <c r="W35" s="69">
        <v>2</v>
      </c>
      <c r="X35" s="69">
        <v>2</v>
      </c>
      <c r="Y35" s="69">
        <v>2</v>
      </c>
      <c r="Z35" s="69">
        <v>4</v>
      </c>
      <c r="AA35" s="69">
        <v>2</v>
      </c>
      <c r="AB35" s="69">
        <v>2</v>
      </c>
      <c r="AC35" s="69">
        <v>2</v>
      </c>
      <c r="AD35" s="69">
        <v>3</v>
      </c>
      <c r="AE35" s="69">
        <v>2</v>
      </c>
      <c r="AF35" s="69">
        <v>3</v>
      </c>
      <c r="AG35" s="69">
        <v>2</v>
      </c>
      <c r="AH35" s="69">
        <v>3</v>
      </c>
      <c r="AI35" s="69">
        <v>3</v>
      </c>
      <c r="AJ35" s="69">
        <v>2</v>
      </c>
      <c r="AK35" s="69">
        <v>2</v>
      </c>
      <c r="AL35" s="69">
        <v>3</v>
      </c>
      <c r="AM35" s="69">
        <v>2</v>
      </c>
    </row>
    <row r="36" spans="1:39" s="30" customFormat="1" ht="13.5">
      <c r="A36" s="71">
        <v>32</v>
      </c>
      <c r="B36" s="66" t="s">
        <v>503</v>
      </c>
      <c r="C36" s="66"/>
      <c r="D36" s="66">
        <v>3</v>
      </c>
      <c r="E36" s="66">
        <v>3</v>
      </c>
      <c r="F36" s="69">
        <v>3</v>
      </c>
      <c r="G36" s="69">
        <v>3</v>
      </c>
      <c r="H36" s="69">
        <v>3</v>
      </c>
      <c r="I36" s="69">
        <v>3</v>
      </c>
      <c r="J36" s="69">
        <v>3</v>
      </c>
      <c r="K36" s="69">
        <v>4</v>
      </c>
      <c r="L36" s="69">
        <v>3</v>
      </c>
      <c r="M36" s="69">
        <v>4</v>
      </c>
      <c r="N36" s="69">
        <v>3</v>
      </c>
      <c r="O36" s="69">
        <v>2</v>
      </c>
      <c r="P36" s="69">
        <v>3</v>
      </c>
      <c r="Q36" s="69">
        <v>3</v>
      </c>
      <c r="R36" s="69">
        <v>2</v>
      </c>
      <c r="S36" s="69">
        <v>3</v>
      </c>
      <c r="T36" s="69">
        <v>3</v>
      </c>
      <c r="U36" s="69">
        <v>3</v>
      </c>
      <c r="V36" s="69">
        <v>3</v>
      </c>
      <c r="W36" s="69">
        <v>3</v>
      </c>
      <c r="X36" s="69">
        <v>2</v>
      </c>
      <c r="Y36" s="69">
        <v>3</v>
      </c>
      <c r="Z36" s="69">
        <v>3</v>
      </c>
      <c r="AA36" s="69">
        <v>3</v>
      </c>
      <c r="AB36" s="69">
        <v>3</v>
      </c>
      <c r="AC36" s="69">
        <v>3</v>
      </c>
      <c r="AD36" s="69">
        <v>3</v>
      </c>
      <c r="AE36" s="69">
        <v>3</v>
      </c>
      <c r="AF36" s="69">
        <v>3</v>
      </c>
      <c r="AG36" s="69">
        <v>3</v>
      </c>
      <c r="AH36" s="69">
        <v>3</v>
      </c>
      <c r="AI36" s="69">
        <v>3</v>
      </c>
      <c r="AJ36" s="69">
        <v>3</v>
      </c>
      <c r="AK36" s="69">
        <v>3</v>
      </c>
      <c r="AL36" s="69">
        <v>3</v>
      </c>
      <c r="AM36" s="69">
        <v>3</v>
      </c>
    </row>
    <row r="37" spans="1:39" s="30" customFormat="1" ht="13.5">
      <c r="A37" s="71">
        <v>33</v>
      </c>
      <c r="B37" s="66" t="s">
        <v>503</v>
      </c>
      <c r="C37" s="66"/>
      <c r="D37" s="66">
        <v>3</v>
      </c>
      <c r="E37" s="66">
        <v>3</v>
      </c>
      <c r="F37" s="69">
        <v>4</v>
      </c>
      <c r="G37" s="69">
        <v>3</v>
      </c>
      <c r="H37" s="69">
        <v>3</v>
      </c>
      <c r="I37" s="69">
        <v>3</v>
      </c>
      <c r="J37" s="69">
        <v>3</v>
      </c>
      <c r="K37" s="69">
        <v>4</v>
      </c>
      <c r="L37" s="69">
        <v>3</v>
      </c>
      <c r="M37" s="69">
        <v>3</v>
      </c>
      <c r="N37" s="69">
        <v>3</v>
      </c>
      <c r="O37" s="69">
        <v>2</v>
      </c>
      <c r="P37" s="69">
        <v>4</v>
      </c>
      <c r="Q37" s="69">
        <v>3</v>
      </c>
      <c r="R37" s="69">
        <v>3</v>
      </c>
      <c r="S37" s="69">
        <v>3</v>
      </c>
      <c r="T37" s="69">
        <v>2</v>
      </c>
      <c r="U37" s="69">
        <v>3</v>
      </c>
      <c r="V37" s="69">
        <v>3</v>
      </c>
      <c r="W37" s="69">
        <v>2</v>
      </c>
      <c r="X37" s="69">
        <v>3</v>
      </c>
      <c r="Y37" s="69">
        <v>3</v>
      </c>
      <c r="Z37" s="69">
        <v>3</v>
      </c>
      <c r="AA37" s="69">
        <v>2</v>
      </c>
      <c r="AB37" s="69">
        <v>3</v>
      </c>
      <c r="AC37" s="69">
        <v>3</v>
      </c>
      <c r="AD37" s="69">
        <v>4</v>
      </c>
      <c r="AE37" s="69">
        <v>3</v>
      </c>
      <c r="AF37" s="69">
        <v>4</v>
      </c>
      <c r="AG37" s="69">
        <v>4</v>
      </c>
      <c r="AH37" s="69">
        <v>3</v>
      </c>
      <c r="AI37" s="69">
        <v>4</v>
      </c>
      <c r="AJ37" s="69">
        <v>3</v>
      </c>
      <c r="AK37" s="69">
        <v>3</v>
      </c>
      <c r="AL37" s="69">
        <v>3</v>
      </c>
      <c r="AM37" s="69">
        <v>3</v>
      </c>
    </row>
    <row r="38" spans="1:39" s="30" customFormat="1" ht="13.5">
      <c r="A38" s="71">
        <v>34</v>
      </c>
      <c r="B38" s="66" t="s">
        <v>503</v>
      </c>
      <c r="C38" s="66"/>
      <c r="D38" s="66">
        <v>4</v>
      </c>
      <c r="E38" s="66">
        <v>2</v>
      </c>
      <c r="F38" s="69">
        <v>1</v>
      </c>
      <c r="G38" s="69">
        <v>2</v>
      </c>
      <c r="H38" s="69">
        <v>2</v>
      </c>
      <c r="I38" s="69">
        <v>1</v>
      </c>
      <c r="J38" s="69">
        <v>2</v>
      </c>
      <c r="K38" s="69">
        <v>2</v>
      </c>
      <c r="L38" s="69">
        <v>3</v>
      </c>
      <c r="M38" s="69">
        <v>3</v>
      </c>
      <c r="N38" s="69">
        <v>3</v>
      </c>
      <c r="O38" s="69">
        <v>1</v>
      </c>
      <c r="P38" s="69">
        <v>3</v>
      </c>
      <c r="Q38" s="69">
        <v>1</v>
      </c>
      <c r="R38" s="69">
        <v>4</v>
      </c>
      <c r="S38" s="69">
        <v>2</v>
      </c>
      <c r="T38" s="69">
        <v>2</v>
      </c>
      <c r="U38" s="69">
        <v>2</v>
      </c>
      <c r="V38" s="69">
        <v>2</v>
      </c>
      <c r="W38" s="69">
        <v>3</v>
      </c>
      <c r="X38" s="69">
        <v>3</v>
      </c>
      <c r="Y38" s="69">
        <v>2</v>
      </c>
      <c r="Z38" s="69">
        <v>2</v>
      </c>
      <c r="AA38" s="69">
        <v>1</v>
      </c>
      <c r="AB38" s="69">
        <v>2</v>
      </c>
      <c r="AC38" s="69">
        <v>1</v>
      </c>
      <c r="AD38" s="69">
        <v>4</v>
      </c>
      <c r="AE38" s="69">
        <v>3</v>
      </c>
      <c r="AF38" s="69">
        <v>1</v>
      </c>
      <c r="AG38" s="69">
        <v>2</v>
      </c>
      <c r="AH38" s="69">
        <v>3</v>
      </c>
      <c r="AI38" s="69">
        <v>3</v>
      </c>
      <c r="AJ38" s="69">
        <v>2</v>
      </c>
      <c r="AK38" s="69">
        <v>3</v>
      </c>
      <c r="AL38" s="69">
        <v>3</v>
      </c>
      <c r="AM38" s="69">
        <v>3</v>
      </c>
    </row>
    <row r="39" spans="1:39" s="30" customFormat="1" ht="13.5">
      <c r="A39" s="71">
        <v>35</v>
      </c>
      <c r="B39" s="66" t="s">
        <v>503</v>
      </c>
      <c r="C39" s="66"/>
      <c r="D39" s="66">
        <v>3</v>
      </c>
      <c r="E39" s="66">
        <v>2</v>
      </c>
      <c r="F39" s="69">
        <v>4</v>
      </c>
      <c r="G39" s="69">
        <v>2</v>
      </c>
      <c r="H39" s="69">
        <v>2</v>
      </c>
      <c r="I39" s="69">
        <v>4</v>
      </c>
      <c r="J39" s="69">
        <v>3</v>
      </c>
      <c r="K39" s="69">
        <v>3</v>
      </c>
      <c r="L39" s="69">
        <v>3</v>
      </c>
      <c r="M39" s="69">
        <v>3</v>
      </c>
      <c r="N39" s="69">
        <v>2</v>
      </c>
      <c r="O39" s="69">
        <v>1</v>
      </c>
      <c r="P39" s="69">
        <v>2</v>
      </c>
      <c r="Q39" s="69">
        <v>3</v>
      </c>
      <c r="R39" s="69">
        <v>3</v>
      </c>
      <c r="S39" s="69">
        <v>1</v>
      </c>
      <c r="T39" s="69">
        <v>1</v>
      </c>
      <c r="U39" s="69">
        <v>3</v>
      </c>
      <c r="V39" s="69">
        <v>2</v>
      </c>
      <c r="W39" s="69">
        <v>3</v>
      </c>
      <c r="X39" s="69">
        <v>2</v>
      </c>
      <c r="Y39" s="69">
        <v>1</v>
      </c>
      <c r="Z39" s="69">
        <v>3</v>
      </c>
      <c r="AA39" s="69">
        <v>2</v>
      </c>
      <c r="AB39" s="69">
        <v>2</v>
      </c>
      <c r="AC39" s="69">
        <v>1</v>
      </c>
      <c r="AD39" s="69">
        <v>2</v>
      </c>
      <c r="AE39" s="69">
        <v>2</v>
      </c>
      <c r="AF39" s="69">
        <v>3</v>
      </c>
      <c r="AG39" s="69">
        <v>3</v>
      </c>
      <c r="AH39" s="69">
        <v>3</v>
      </c>
      <c r="AI39" s="69">
        <v>2</v>
      </c>
      <c r="AJ39" s="69">
        <v>2</v>
      </c>
      <c r="AK39" s="69">
        <v>1</v>
      </c>
      <c r="AL39" s="69">
        <v>2</v>
      </c>
      <c r="AM39" s="69">
        <v>2</v>
      </c>
    </row>
    <row r="40" spans="1:39" s="30" customFormat="1" ht="13.5">
      <c r="A40" s="71">
        <v>36</v>
      </c>
      <c r="B40" s="66" t="s">
        <v>503</v>
      </c>
      <c r="C40" s="66"/>
      <c r="D40" s="69">
        <v>4</v>
      </c>
      <c r="E40" s="69">
        <v>4</v>
      </c>
      <c r="F40" s="69">
        <v>4</v>
      </c>
      <c r="G40" s="69">
        <v>1</v>
      </c>
      <c r="H40" s="69">
        <v>2</v>
      </c>
      <c r="I40" s="69">
        <v>3</v>
      </c>
      <c r="J40" s="69">
        <v>2</v>
      </c>
      <c r="K40" s="69">
        <v>2</v>
      </c>
      <c r="L40" s="69">
        <v>1</v>
      </c>
      <c r="M40" s="69">
        <v>1</v>
      </c>
      <c r="N40" s="69">
        <v>1</v>
      </c>
      <c r="O40" s="69">
        <v>1</v>
      </c>
      <c r="P40" s="69">
        <v>1</v>
      </c>
      <c r="Q40" s="69">
        <v>1</v>
      </c>
      <c r="R40" s="69">
        <v>1</v>
      </c>
      <c r="S40" s="69">
        <v>1</v>
      </c>
      <c r="T40" s="69">
        <v>1</v>
      </c>
      <c r="U40" s="69">
        <v>3</v>
      </c>
      <c r="V40" s="69">
        <v>3</v>
      </c>
      <c r="W40" s="69">
        <v>4</v>
      </c>
      <c r="X40" s="69">
        <v>4</v>
      </c>
      <c r="Y40" s="69">
        <v>1</v>
      </c>
      <c r="Z40" s="69">
        <v>4</v>
      </c>
      <c r="AA40" s="69">
        <v>2</v>
      </c>
      <c r="AB40" s="69">
        <v>1</v>
      </c>
      <c r="AC40" s="69">
        <v>2</v>
      </c>
      <c r="AD40" s="69">
        <v>1</v>
      </c>
      <c r="AE40" s="69">
        <v>1</v>
      </c>
      <c r="AF40" s="69">
        <v>1</v>
      </c>
      <c r="AG40" s="69">
        <v>1</v>
      </c>
      <c r="AH40" s="69">
        <v>4</v>
      </c>
      <c r="AI40" s="69">
        <v>3</v>
      </c>
      <c r="AJ40" s="69">
        <v>3</v>
      </c>
      <c r="AK40" s="69">
        <v>2</v>
      </c>
      <c r="AL40" s="69">
        <v>1</v>
      </c>
      <c r="AM40" s="69">
        <v>2</v>
      </c>
    </row>
    <row r="41" spans="1:39" s="30" customFormat="1" ht="13.5">
      <c r="A41" s="71">
        <v>37</v>
      </c>
      <c r="B41" s="66" t="s">
        <v>503</v>
      </c>
      <c r="C41" s="66"/>
      <c r="D41" s="69">
        <v>3</v>
      </c>
      <c r="E41" s="69">
        <v>2</v>
      </c>
      <c r="F41" s="69">
        <v>3</v>
      </c>
      <c r="G41" s="69">
        <v>2</v>
      </c>
      <c r="H41" s="69">
        <v>2</v>
      </c>
      <c r="I41" s="69">
        <v>3</v>
      </c>
      <c r="J41" s="69">
        <v>3</v>
      </c>
      <c r="K41" s="69">
        <v>4</v>
      </c>
      <c r="L41" s="69">
        <v>3</v>
      </c>
      <c r="M41" s="69">
        <v>3</v>
      </c>
      <c r="N41" s="69">
        <v>2</v>
      </c>
      <c r="O41" s="69">
        <v>2</v>
      </c>
      <c r="P41" s="69">
        <v>2</v>
      </c>
      <c r="Q41" s="69">
        <v>3</v>
      </c>
      <c r="R41" s="69">
        <v>3</v>
      </c>
      <c r="S41" s="69">
        <v>3</v>
      </c>
      <c r="T41" s="69">
        <v>2</v>
      </c>
      <c r="U41" s="69">
        <v>2</v>
      </c>
      <c r="V41" s="69">
        <v>2</v>
      </c>
      <c r="W41" s="69">
        <v>1</v>
      </c>
      <c r="X41" s="69">
        <v>1</v>
      </c>
      <c r="Y41" s="69">
        <v>2</v>
      </c>
      <c r="Z41" s="69">
        <v>3</v>
      </c>
      <c r="AA41" s="69">
        <v>2</v>
      </c>
      <c r="AB41" s="69">
        <v>2</v>
      </c>
      <c r="AC41" s="69">
        <v>1</v>
      </c>
      <c r="AD41" s="69">
        <v>2</v>
      </c>
      <c r="AE41" s="69">
        <v>1</v>
      </c>
      <c r="AF41" s="69">
        <v>1</v>
      </c>
      <c r="AG41" s="69">
        <v>2</v>
      </c>
      <c r="AH41" s="69">
        <v>1</v>
      </c>
      <c r="AI41" s="69">
        <v>2</v>
      </c>
      <c r="AJ41" s="69">
        <v>2</v>
      </c>
      <c r="AK41" s="69">
        <v>2</v>
      </c>
      <c r="AL41" s="69">
        <v>3</v>
      </c>
      <c r="AM41" s="69">
        <v>3</v>
      </c>
    </row>
    <row r="42" spans="1:39" s="30" customFormat="1" ht="13.5">
      <c r="A42" s="71">
        <v>38</v>
      </c>
      <c r="B42" s="66" t="s">
        <v>503</v>
      </c>
      <c r="C42" s="66"/>
      <c r="D42" s="69">
        <v>3</v>
      </c>
      <c r="E42" s="69">
        <v>3</v>
      </c>
      <c r="F42" s="69">
        <v>3</v>
      </c>
      <c r="G42" s="69">
        <v>3</v>
      </c>
      <c r="H42" s="69">
        <v>2</v>
      </c>
      <c r="I42" s="69">
        <v>2</v>
      </c>
      <c r="J42" s="69">
        <v>3</v>
      </c>
      <c r="K42" s="69">
        <v>4</v>
      </c>
      <c r="L42" s="69">
        <v>3</v>
      </c>
      <c r="M42" s="69">
        <v>3</v>
      </c>
      <c r="N42" s="69">
        <v>3</v>
      </c>
      <c r="O42" s="69">
        <v>3</v>
      </c>
      <c r="P42" s="69">
        <v>2</v>
      </c>
      <c r="Q42" s="69">
        <v>3</v>
      </c>
      <c r="R42" s="69">
        <v>3</v>
      </c>
      <c r="S42" s="69">
        <v>2</v>
      </c>
      <c r="T42" s="69">
        <v>3</v>
      </c>
      <c r="U42" s="69">
        <v>3</v>
      </c>
      <c r="V42" s="69">
        <v>2</v>
      </c>
      <c r="W42" s="69">
        <v>2</v>
      </c>
      <c r="X42" s="69">
        <v>1</v>
      </c>
      <c r="Y42" s="69">
        <v>3</v>
      </c>
      <c r="Z42" s="69">
        <v>3</v>
      </c>
      <c r="AA42" s="69">
        <v>2</v>
      </c>
      <c r="AB42" s="69">
        <v>2</v>
      </c>
      <c r="AC42" s="69">
        <v>2</v>
      </c>
      <c r="AD42" s="69">
        <v>2</v>
      </c>
      <c r="AE42" s="69">
        <v>3</v>
      </c>
      <c r="AF42" s="69">
        <v>3</v>
      </c>
      <c r="AG42" s="69">
        <v>2</v>
      </c>
      <c r="AH42" s="69">
        <v>3</v>
      </c>
      <c r="AI42" s="69">
        <v>3</v>
      </c>
      <c r="AJ42" s="69">
        <v>2</v>
      </c>
      <c r="AK42" s="69">
        <v>3</v>
      </c>
      <c r="AL42" s="69">
        <v>2</v>
      </c>
      <c r="AM42" s="69">
        <v>2</v>
      </c>
    </row>
    <row r="43" spans="1:39" s="30" customFormat="1" ht="13.5">
      <c r="A43" s="71">
        <v>39</v>
      </c>
      <c r="B43" s="66" t="s">
        <v>503</v>
      </c>
      <c r="C43" s="66"/>
      <c r="D43" s="69">
        <v>3</v>
      </c>
      <c r="E43" s="69">
        <v>4</v>
      </c>
      <c r="F43" s="69">
        <v>4</v>
      </c>
      <c r="G43" s="69">
        <v>3</v>
      </c>
      <c r="H43" s="69">
        <v>2</v>
      </c>
      <c r="I43" s="69">
        <v>4</v>
      </c>
      <c r="J43" s="69">
        <v>3</v>
      </c>
      <c r="K43" s="69">
        <v>4</v>
      </c>
      <c r="L43" s="69">
        <v>3</v>
      </c>
      <c r="M43" s="69">
        <v>3</v>
      </c>
      <c r="N43" s="69">
        <v>3</v>
      </c>
      <c r="O43" s="69">
        <v>2</v>
      </c>
      <c r="P43" s="69">
        <v>3</v>
      </c>
      <c r="Q43" s="69">
        <v>3</v>
      </c>
      <c r="R43" s="69">
        <v>3</v>
      </c>
      <c r="S43" s="69">
        <v>2</v>
      </c>
      <c r="T43" s="69">
        <v>3</v>
      </c>
      <c r="U43" s="69">
        <v>2</v>
      </c>
      <c r="V43" s="69">
        <v>3</v>
      </c>
      <c r="W43" s="69">
        <v>3</v>
      </c>
      <c r="X43" s="69">
        <v>2</v>
      </c>
      <c r="Y43" s="69">
        <v>3</v>
      </c>
      <c r="Z43" s="69">
        <v>3</v>
      </c>
      <c r="AA43" s="69">
        <v>2</v>
      </c>
      <c r="AB43" s="69">
        <v>2</v>
      </c>
      <c r="AC43" s="69">
        <v>2</v>
      </c>
      <c r="AD43" s="69">
        <v>3</v>
      </c>
      <c r="AE43" s="69">
        <v>3</v>
      </c>
      <c r="AF43" s="69">
        <v>3</v>
      </c>
      <c r="AG43" s="69">
        <v>2</v>
      </c>
      <c r="AH43" s="69">
        <v>2</v>
      </c>
      <c r="AI43" s="69">
        <v>4</v>
      </c>
      <c r="AJ43" s="69">
        <v>3</v>
      </c>
      <c r="AK43" s="69">
        <v>4</v>
      </c>
      <c r="AL43" s="69">
        <v>3</v>
      </c>
      <c r="AM43" s="69">
        <v>3</v>
      </c>
    </row>
    <row r="44" spans="1:39" s="30" customFormat="1" ht="13.5">
      <c r="A44" s="71">
        <v>40</v>
      </c>
      <c r="B44" s="66"/>
      <c r="C44" s="66"/>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39" s="30" customFormat="1" ht="13.5">
      <c r="A45" s="71">
        <v>41</v>
      </c>
      <c r="B45" s="66"/>
      <c r="C45" s="66"/>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39" s="30" customFormat="1" ht="13.5">
      <c r="A46" s="71">
        <v>42</v>
      </c>
      <c r="B46" s="66"/>
      <c r="C46" s="66"/>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39" s="30" customFormat="1" ht="13.5">
      <c r="A47" s="71">
        <v>43</v>
      </c>
      <c r="B47" s="66"/>
      <c r="C47" s="66"/>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row>
    <row r="48" spans="1:39" s="30" customFormat="1" ht="13.5">
      <c r="A48" s="71">
        <v>44</v>
      </c>
      <c r="B48" s="66"/>
      <c r="C48" s="66"/>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row>
    <row r="49" spans="1:39" s="30" customFormat="1" ht="13.5">
      <c r="A49" s="71">
        <v>45</v>
      </c>
      <c r="B49" s="66"/>
      <c r="C49" s="66"/>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row>
    <row r="50" spans="1:39" s="30" customFormat="1" ht="13.5">
      <c r="A50" s="71">
        <v>46</v>
      </c>
      <c r="B50" s="66"/>
      <c r="C50" s="66"/>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row>
    <row r="51" spans="1:39" s="30" customFormat="1" ht="13.5">
      <c r="A51" s="71">
        <v>47</v>
      </c>
      <c r="B51" s="66"/>
      <c r="C51" s="66"/>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row>
    <row r="52" spans="1:39" s="30" customFormat="1" ht="13.5">
      <c r="A52" s="71">
        <v>48</v>
      </c>
      <c r="B52" s="66"/>
      <c r="C52" s="66"/>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row>
    <row r="53" spans="1:39" s="30" customFormat="1" ht="13.5">
      <c r="A53" s="71">
        <v>49</v>
      </c>
      <c r="B53" s="66"/>
      <c r="C53" s="66"/>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row>
    <row r="54" spans="1:39" s="30" customFormat="1" ht="13.5">
      <c r="A54" s="71">
        <v>50</v>
      </c>
      <c r="B54" s="66"/>
      <c r="C54" s="66"/>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row>
    <row r="55" spans="1:39" s="30" customFormat="1" ht="13.5">
      <c r="A55" s="71">
        <v>51</v>
      </c>
      <c r="B55" s="66"/>
      <c r="C55" s="66"/>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row>
    <row r="56" spans="1:39" s="30" customFormat="1" ht="13.5">
      <c r="A56" s="71">
        <v>52</v>
      </c>
      <c r="B56" s="66"/>
      <c r="C56" s="66"/>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row>
    <row r="57" spans="1:39" s="30" customFormat="1" ht="13.5">
      <c r="A57" s="71">
        <v>53</v>
      </c>
      <c r="B57" s="66"/>
      <c r="C57" s="66"/>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row>
    <row r="58" spans="1:39" s="30" customFormat="1" ht="13.5">
      <c r="A58" s="71">
        <v>54</v>
      </c>
      <c r="B58" s="66"/>
      <c r="C58" s="66"/>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row>
    <row r="59" spans="1:39" s="30" customFormat="1" ht="13.5">
      <c r="A59" s="71">
        <v>55</v>
      </c>
      <c r="B59" s="66"/>
      <c r="C59" s="66"/>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row>
    <row r="60" spans="1:39" s="30" customFormat="1" ht="13.5">
      <c r="A60" s="71">
        <v>56</v>
      </c>
      <c r="B60" s="66"/>
      <c r="C60" s="66"/>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row>
    <row r="61" spans="1:39" s="30" customFormat="1" ht="13.5">
      <c r="A61" s="71">
        <v>57</v>
      </c>
      <c r="B61" s="66"/>
      <c r="C61" s="66"/>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row>
    <row r="62" spans="1:39" s="30" customFormat="1" ht="13.5">
      <c r="A62" s="71">
        <v>58</v>
      </c>
      <c r="B62" s="66"/>
      <c r="C62" s="66"/>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row>
    <row r="63" spans="1:39" s="30" customFormat="1" ht="13.5">
      <c r="A63" s="71">
        <v>59</v>
      </c>
      <c r="B63" s="66"/>
      <c r="C63" s="66"/>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0" customFormat="1" ht="13.5">
      <c r="A64" s="71">
        <v>60</v>
      </c>
      <c r="B64" s="66"/>
      <c r="C64" s="66"/>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spans="1:39" s="30" customFormat="1" ht="13.5">
      <c r="A65" s="71">
        <v>61</v>
      </c>
      <c r="B65" s="66"/>
      <c r="C65" s="66"/>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spans="1:39" s="30" customFormat="1" ht="13.5">
      <c r="A66" s="71">
        <v>62</v>
      </c>
      <c r="B66" s="66"/>
      <c r="C66" s="66"/>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spans="1:39" s="30" customFormat="1" ht="13.5">
      <c r="A67" s="71">
        <v>63</v>
      </c>
      <c r="B67" s="66"/>
      <c r="C67" s="66"/>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spans="1:39" s="30" customFormat="1" ht="13.5">
      <c r="A68" s="71">
        <v>64</v>
      </c>
      <c r="B68" s="66"/>
      <c r="C68" s="66"/>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spans="1:39" s="30" customFormat="1" ht="13.5">
      <c r="A69" s="71">
        <v>65</v>
      </c>
      <c r="B69" s="66"/>
      <c r="C69" s="66"/>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spans="1:39" s="30" customFormat="1" ht="13.5">
      <c r="A70" s="71">
        <v>66</v>
      </c>
      <c r="B70" s="66"/>
      <c r="C70" s="66"/>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spans="1:39" s="30" customFormat="1" ht="13.5">
      <c r="A71" s="71">
        <v>67</v>
      </c>
      <c r="B71" s="66"/>
      <c r="C71" s="66"/>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spans="1:39" s="30" customFormat="1" ht="13.5">
      <c r="A72" s="71">
        <v>68</v>
      </c>
      <c r="B72" s="66"/>
      <c r="C72" s="66"/>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spans="1:39" s="30" customFormat="1" ht="13.5">
      <c r="A73" s="71">
        <v>69</v>
      </c>
      <c r="B73" s="66"/>
      <c r="C73" s="66"/>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spans="1:39" s="30" customFormat="1" ht="13.5">
      <c r="A74" s="71">
        <v>70</v>
      </c>
      <c r="B74" s="66"/>
      <c r="C74" s="66"/>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spans="1:39" s="30" customFormat="1" ht="13.5">
      <c r="A75" s="71">
        <v>71</v>
      </c>
      <c r="B75" s="66"/>
      <c r="C75" s="66"/>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spans="1:39" s="30" customFormat="1" ht="13.5">
      <c r="A76" s="71">
        <v>72</v>
      </c>
      <c r="B76" s="66"/>
      <c r="C76" s="66"/>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spans="1:39" s="30" customFormat="1" ht="13.5">
      <c r="A77" s="71">
        <v>73</v>
      </c>
      <c r="B77" s="66"/>
      <c r="C77" s="66"/>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spans="1:39" s="30" customFormat="1" ht="13.5">
      <c r="A78" s="71">
        <v>74</v>
      </c>
      <c r="B78" s="66"/>
      <c r="C78" s="66"/>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spans="1:39" s="30" customFormat="1" ht="13.5">
      <c r="A79" s="71">
        <v>75</v>
      </c>
      <c r="B79" s="66"/>
      <c r="C79" s="66"/>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spans="1:39" s="30" customFormat="1" ht="13.5">
      <c r="A80" s="71">
        <v>76</v>
      </c>
      <c r="B80" s="66"/>
      <c r="C80" s="66"/>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spans="1:39" s="30" customFormat="1" ht="13.5">
      <c r="A81" s="71">
        <v>77</v>
      </c>
      <c r="B81" s="66"/>
      <c r="C81" s="66"/>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spans="1:39" s="30" customFormat="1" ht="13.5">
      <c r="A82" s="71">
        <v>78</v>
      </c>
      <c r="B82" s="66"/>
      <c r="C82" s="66"/>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spans="1:39" s="30" customFormat="1" ht="13.5">
      <c r="A83" s="71">
        <v>79</v>
      </c>
      <c r="B83" s="66"/>
      <c r="C83" s="66"/>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spans="1:39" s="30" customFormat="1" ht="13.5">
      <c r="A84" s="71">
        <v>80</v>
      </c>
      <c r="B84" s="66"/>
      <c r="C84" s="66"/>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spans="1:39" s="30" customFormat="1" ht="13.5">
      <c r="A85" s="71">
        <v>81</v>
      </c>
      <c r="B85" s="66"/>
      <c r="C85" s="66"/>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spans="1:39" s="30" customFormat="1" ht="13.5">
      <c r="A86" s="71">
        <v>82</v>
      </c>
      <c r="B86" s="66"/>
      <c r="C86" s="66"/>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spans="1:39" s="30" customFormat="1" ht="13.5">
      <c r="A87" s="71">
        <v>83</v>
      </c>
      <c r="B87" s="66"/>
      <c r="C87" s="66"/>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spans="1:39" s="30" customFormat="1" ht="13.5">
      <c r="A88" s="71">
        <v>84</v>
      </c>
      <c r="B88" s="66"/>
      <c r="C88" s="66"/>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spans="1:39" s="30" customFormat="1" ht="13.5">
      <c r="A89" s="71">
        <v>85</v>
      </c>
      <c r="B89" s="66"/>
      <c r="C89" s="66"/>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spans="1:39" s="30" customFormat="1" ht="13.5">
      <c r="A90" s="71">
        <v>86</v>
      </c>
      <c r="B90" s="66"/>
      <c r="C90" s="66"/>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spans="1:39" s="30" customFormat="1" ht="13.5">
      <c r="A91" s="71">
        <v>87</v>
      </c>
      <c r="B91" s="66"/>
      <c r="C91" s="66"/>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spans="1:39" s="30" customFormat="1" ht="13.5">
      <c r="A92" s="71">
        <v>88</v>
      </c>
      <c r="B92" s="66"/>
      <c r="C92" s="66"/>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spans="1:39" s="30" customFormat="1" ht="13.5">
      <c r="A93" s="71">
        <v>89</v>
      </c>
      <c r="B93" s="66"/>
      <c r="C93" s="66"/>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spans="1:39" s="30" customFormat="1" ht="13.5">
      <c r="A94" s="71">
        <v>90</v>
      </c>
      <c r="B94" s="66"/>
      <c r="C94" s="66"/>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spans="1:39" s="30" customFormat="1" ht="13.5">
      <c r="A95" s="71">
        <v>91</v>
      </c>
      <c r="B95" s="66"/>
      <c r="C95" s="66"/>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spans="1:39" s="30" customFormat="1" ht="13.5">
      <c r="A96" s="71">
        <v>92</v>
      </c>
      <c r="B96" s="66"/>
      <c r="C96" s="66"/>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spans="1:39" s="30" customFormat="1" ht="13.5">
      <c r="A97" s="71">
        <v>93</v>
      </c>
      <c r="B97" s="66"/>
      <c r="C97" s="66"/>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spans="1:39" s="30" customFormat="1" ht="13.5">
      <c r="A98" s="71">
        <v>94</v>
      </c>
      <c r="B98" s="66"/>
      <c r="C98" s="66"/>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spans="1:39" s="30" customFormat="1" ht="13.5">
      <c r="A99" s="71">
        <v>95</v>
      </c>
      <c r="B99" s="66"/>
      <c r="C99" s="66"/>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spans="1:39" s="30" customFormat="1" ht="13.5">
      <c r="A100" s="71">
        <v>96</v>
      </c>
      <c r="B100" s="66"/>
      <c r="C100" s="66"/>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spans="1:39" s="30" customFormat="1" ht="13.5">
      <c r="A101" s="71">
        <v>97</v>
      </c>
      <c r="B101" s="66"/>
      <c r="C101" s="66"/>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spans="1:39" s="30" customFormat="1" ht="13.5">
      <c r="A102" s="71">
        <v>98</v>
      </c>
      <c r="B102" s="66"/>
      <c r="C102" s="66"/>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spans="1:39" s="30" customFormat="1" ht="13.5">
      <c r="A103" s="71">
        <v>99</v>
      </c>
      <c r="B103" s="69"/>
      <c r="C103" s="66"/>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spans="1:39" s="30" customFormat="1" ht="13.5">
      <c r="A104" s="71">
        <v>100</v>
      </c>
      <c r="B104" s="69"/>
      <c r="C104" s="66"/>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spans="1:39" s="30" customFormat="1" ht="13.5">
      <c r="A105" s="71">
        <v>101</v>
      </c>
      <c r="B105" s="69"/>
      <c r="C105" s="66"/>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spans="1:39" s="30" customFormat="1" ht="13.5">
      <c r="A106" s="71">
        <v>102</v>
      </c>
      <c r="B106" s="69"/>
      <c r="C106" s="66"/>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spans="1:39" s="30" customFormat="1" ht="13.5">
      <c r="A107" s="71">
        <v>103</v>
      </c>
      <c r="B107" s="69"/>
      <c r="C107" s="66"/>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spans="1:39" s="30" customFormat="1" ht="13.5">
      <c r="A108" s="71">
        <v>104</v>
      </c>
      <c r="B108" s="69"/>
      <c r="C108" s="66"/>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spans="1:39" s="30" customFormat="1" ht="13.5">
      <c r="A109" s="71">
        <v>105</v>
      </c>
      <c r="B109" s="69"/>
      <c r="C109" s="66"/>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spans="1:39" s="30" customFormat="1" ht="13.5">
      <c r="A110" s="71">
        <v>106</v>
      </c>
      <c r="B110" s="69"/>
      <c r="C110" s="66"/>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spans="1:39" s="30" customFormat="1" ht="13.5">
      <c r="A111" s="71">
        <v>107</v>
      </c>
      <c r="B111" s="69"/>
      <c r="C111" s="66"/>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spans="1:39" s="30" customFormat="1" ht="13.5">
      <c r="A112" s="71">
        <v>108</v>
      </c>
      <c r="B112" s="69"/>
      <c r="C112" s="66"/>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spans="1:39" s="30" customFormat="1" ht="13.5">
      <c r="A113" s="71">
        <v>109</v>
      </c>
      <c r="B113" s="69"/>
      <c r="C113" s="66"/>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spans="1:39" s="30" customFormat="1" ht="13.5">
      <c r="A114" s="71">
        <v>110</v>
      </c>
      <c r="B114" s="69"/>
      <c r="C114" s="66"/>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spans="1:39" s="30" customFormat="1" ht="13.5">
      <c r="A115" s="71">
        <v>111</v>
      </c>
      <c r="B115" s="69"/>
      <c r="C115" s="66"/>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spans="1:39" s="30" customFormat="1" ht="13.5">
      <c r="A116" s="71">
        <v>112</v>
      </c>
      <c r="B116" s="69"/>
      <c r="C116" s="66"/>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spans="1:39" s="30" customFormat="1" ht="13.5">
      <c r="A117" s="71">
        <v>113</v>
      </c>
      <c r="B117" s="69"/>
      <c r="C117" s="66"/>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spans="1:39" s="30" customFormat="1" ht="13.5">
      <c r="A118" s="71">
        <v>114</v>
      </c>
      <c r="B118" s="69"/>
      <c r="C118" s="66"/>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spans="1:39" s="30" customFormat="1" ht="13.5">
      <c r="A119" s="71">
        <v>115</v>
      </c>
      <c r="B119" s="69"/>
      <c r="C119" s="66"/>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spans="1:39" s="30" customFormat="1" ht="13.5">
      <c r="A120" s="71">
        <v>116</v>
      </c>
      <c r="B120" s="69"/>
      <c r="C120" s="66"/>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spans="1:39" s="30" customFormat="1" ht="13.5">
      <c r="A121" s="71">
        <v>117</v>
      </c>
      <c r="B121" s="69"/>
      <c r="C121" s="66"/>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spans="1:39" s="30" customFormat="1" ht="13.5">
      <c r="A122" s="71">
        <v>118</v>
      </c>
      <c r="B122" s="69"/>
      <c r="C122" s="66"/>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spans="1:39" s="30" customFormat="1" ht="13.5">
      <c r="A123" s="71">
        <v>119</v>
      </c>
      <c r="B123" s="69"/>
      <c r="C123" s="66"/>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spans="1:39" s="30" customFormat="1" ht="13.5">
      <c r="A124" s="71">
        <v>120</v>
      </c>
      <c r="B124" s="69"/>
      <c r="C124" s="66"/>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spans="1:39" s="30" customFormat="1" ht="13.5">
      <c r="A125" s="71">
        <v>121</v>
      </c>
      <c r="B125" s="69"/>
      <c r="C125" s="66"/>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spans="1:39" s="30" customFormat="1" ht="13.5">
      <c r="A126" s="71">
        <v>122</v>
      </c>
      <c r="B126" s="69"/>
      <c r="C126" s="66"/>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spans="1:39" s="30" customFormat="1" ht="13.5">
      <c r="A127" s="71">
        <v>123</v>
      </c>
      <c r="B127" s="69"/>
      <c r="C127" s="66"/>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spans="1:39" s="30" customFormat="1" ht="13.5">
      <c r="A128" s="71">
        <v>124</v>
      </c>
      <c r="B128" s="69"/>
      <c r="C128" s="66"/>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spans="1:39" s="30" customFormat="1" ht="13.5">
      <c r="A129" s="71">
        <v>125</v>
      </c>
      <c r="B129" s="69"/>
      <c r="C129" s="66"/>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spans="1:39" s="30" customFormat="1" ht="13.5">
      <c r="A130" s="71">
        <v>126</v>
      </c>
      <c r="B130" s="69"/>
      <c r="C130" s="66"/>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spans="1:39" s="30" customFormat="1" ht="13.5">
      <c r="A131" s="71">
        <v>127</v>
      </c>
      <c r="B131" s="69"/>
      <c r="C131" s="66"/>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spans="1:39" s="30" customFormat="1" ht="13.5">
      <c r="A132" s="71">
        <v>128</v>
      </c>
      <c r="B132" s="69"/>
      <c r="C132" s="66"/>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spans="1:39" s="30" customFormat="1" ht="13.5">
      <c r="A133" s="71">
        <v>129</v>
      </c>
      <c r="B133" s="69"/>
      <c r="C133" s="66"/>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spans="1:39" s="30" customFormat="1" ht="13.5">
      <c r="A134" s="71">
        <v>130</v>
      </c>
      <c r="B134" s="69"/>
      <c r="C134" s="66"/>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spans="1:39" s="30" customFormat="1" ht="13.5">
      <c r="A135" s="71">
        <v>131</v>
      </c>
      <c r="B135" s="69"/>
      <c r="C135" s="66"/>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spans="1:39" s="30" customFormat="1" ht="13.5">
      <c r="A136" s="71">
        <v>132</v>
      </c>
      <c r="B136" s="69"/>
      <c r="C136" s="66"/>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spans="1:39" s="30" customFormat="1" ht="13.5">
      <c r="A137" s="71">
        <v>133</v>
      </c>
      <c r="B137" s="69"/>
      <c r="C137" s="66"/>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spans="1:39" s="30" customFormat="1" ht="13.5">
      <c r="A138" s="71">
        <v>134</v>
      </c>
      <c r="B138" s="69"/>
      <c r="C138" s="66"/>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spans="1:39" s="30" customFormat="1" ht="13.5">
      <c r="A139" s="71">
        <v>135</v>
      </c>
      <c r="B139" s="69"/>
      <c r="C139" s="66"/>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spans="1:39" s="30" customFormat="1" ht="13.5">
      <c r="A140" s="71">
        <v>136</v>
      </c>
      <c r="B140" s="69"/>
      <c r="C140" s="66"/>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spans="1:39" s="30" customFormat="1" ht="13.5">
      <c r="A141" s="71">
        <v>137</v>
      </c>
      <c r="B141" s="69"/>
      <c r="C141" s="66"/>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spans="1:39" s="30" customFormat="1" ht="13.5">
      <c r="A142" s="71">
        <v>138</v>
      </c>
      <c r="B142" s="69"/>
      <c r="C142" s="66"/>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spans="1:39" s="30" customFormat="1" ht="13.5">
      <c r="A143" s="71">
        <v>139</v>
      </c>
      <c r="B143" s="69"/>
      <c r="C143" s="66"/>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spans="1:39" s="30" customFormat="1" ht="13.5">
      <c r="A144" s="71">
        <v>140</v>
      </c>
      <c r="B144" s="69"/>
      <c r="C144" s="66"/>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spans="1:39" s="30" customFormat="1" ht="13.5">
      <c r="A145" s="71">
        <v>141</v>
      </c>
      <c r="B145" s="69"/>
      <c r="C145" s="66"/>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spans="1:39" s="30" customFormat="1" ht="13.5">
      <c r="A146" s="71">
        <v>142</v>
      </c>
      <c r="B146" s="69"/>
      <c r="C146" s="66"/>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spans="1:39" s="30" customFormat="1" ht="13.5">
      <c r="A147" s="71">
        <v>143</v>
      </c>
      <c r="B147" s="69"/>
      <c r="C147" s="66"/>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spans="1:39" s="30" customFormat="1" ht="13.5">
      <c r="A148" s="71">
        <v>144</v>
      </c>
      <c r="B148" s="69"/>
      <c r="C148" s="66"/>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spans="1:39" s="30" customFormat="1" ht="13.5">
      <c r="A149" s="71">
        <v>145</v>
      </c>
      <c r="B149" s="69"/>
      <c r="C149" s="66"/>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spans="1:39" s="30" customFormat="1" ht="13.5">
      <c r="A150" s="71">
        <v>146</v>
      </c>
      <c r="B150" s="69"/>
      <c r="C150" s="66"/>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spans="1:39" s="30" customFormat="1" ht="13.5">
      <c r="A151" s="71">
        <v>147</v>
      </c>
      <c r="B151" s="69"/>
      <c r="C151" s="66"/>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spans="1:39" s="30" customFormat="1" ht="13.5">
      <c r="A152" s="71">
        <v>148</v>
      </c>
      <c r="B152" s="69"/>
      <c r="C152" s="66"/>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spans="1:39" s="30" customFormat="1" ht="13.5">
      <c r="A153" s="71">
        <v>149</v>
      </c>
      <c r="B153" s="69"/>
      <c r="C153" s="66"/>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spans="1:39" s="30" customFormat="1" ht="13.5">
      <c r="A154" s="71">
        <v>150</v>
      </c>
      <c r="B154" s="69"/>
      <c r="C154" s="66"/>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spans="1:39" s="30" customFormat="1" ht="13.5">
      <c r="A155" s="71">
        <v>151</v>
      </c>
      <c r="B155" s="69"/>
      <c r="C155" s="66"/>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spans="1:39" s="30" customFormat="1" ht="13.5">
      <c r="A156" s="71">
        <v>152</v>
      </c>
      <c r="B156" s="69"/>
      <c r="C156" s="66"/>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spans="1:39" s="30" customFormat="1" ht="13.5">
      <c r="A157" s="71">
        <v>153</v>
      </c>
      <c r="B157" s="69"/>
      <c r="C157" s="66"/>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spans="1:39" s="30" customFormat="1" ht="13.5">
      <c r="A158" s="71">
        <v>154</v>
      </c>
      <c r="B158" s="69"/>
      <c r="C158" s="66"/>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spans="1:39" s="30" customFormat="1" ht="13.5">
      <c r="A159" s="71">
        <v>155</v>
      </c>
      <c r="B159" s="69"/>
      <c r="C159" s="66"/>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spans="1:39" s="30" customFormat="1" ht="13.5">
      <c r="A160" s="71">
        <v>156</v>
      </c>
      <c r="B160" s="69"/>
      <c r="C160" s="66"/>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spans="1:39" s="30" customFormat="1" ht="13.5">
      <c r="A161" s="71">
        <v>157</v>
      </c>
      <c r="B161" s="69"/>
      <c r="C161" s="66"/>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spans="1:39" s="30" customFormat="1" ht="13.5">
      <c r="A162" s="71">
        <v>158</v>
      </c>
      <c r="B162" s="69"/>
      <c r="C162" s="66"/>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spans="1:39" s="30" customFormat="1" ht="13.5">
      <c r="A163" s="71">
        <v>159</v>
      </c>
      <c r="B163" s="69"/>
      <c r="C163" s="66"/>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spans="1:39" s="30" customFormat="1" ht="13.5">
      <c r="A164" s="71">
        <v>160</v>
      </c>
      <c r="B164" s="69"/>
      <c r="C164" s="66"/>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spans="1:39" s="30" customFormat="1" ht="13.5">
      <c r="A165" s="71">
        <v>161</v>
      </c>
      <c r="B165" s="69"/>
      <c r="C165" s="66"/>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spans="1:39" s="30" customFormat="1" ht="13.5">
      <c r="A166" s="71">
        <v>162</v>
      </c>
      <c r="B166" s="69"/>
      <c r="C166" s="66"/>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spans="1:39" s="30" customFormat="1" ht="13.5">
      <c r="A167" s="71">
        <v>163</v>
      </c>
      <c r="B167" s="69"/>
      <c r="C167" s="66"/>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spans="1:39" s="30" customFormat="1" ht="13.5">
      <c r="A168" s="71">
        <v>164</v>
      </c>
      <c r="B168" s="69"/>
      <c r="C168" s="66"/>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spans="1:39" s="30" customFormat="1" ht="13.5">
      <c r="A169" s="71">
        <v>165</v>
      </c>
      <c r="B169" s="69"/>
      <c r="C169" s="66"/>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spans="1:39" s="30" customFormat="1" ht="13.5">
      <c r="A170" s="71">
        <v>166</v>
      </c>
      <c r="B170" s="69"/>
      <c r="C170" s="66"/>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spans="1:39" s="30" customFormat="1" ht="13.5">
      <c r="A171" s="71">
        <v>167</v>
      </c>
      <c r="B171" s="69"/>
      <c r="C171" s="66"/>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spans="1:39" s="30" customFormat="1" ht="13.5">
      <c r="A172" s="71">
        <v>168</v>
      </c>
      <c r="B172" s="69"/>
      <c r="C172" s="66"/>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spans="1:39" s="30" customFormat="1" ht="13.5">
      <c r="A173" s="71">
        <v>169</v>
      </c>
      <c r="B173" s="69"/>
      <c r="C173" s="66"/>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spans="1:39" s="30" customFormat="1" ht="13.5">
      <c r="A174" s="71">
        <v>170</v>
      </c>
      <c r="B174" s="69"/>
      <c r="C174" s="66"/>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spans="1:39" s="30" customFormat="1" ht="13.5">
      <c r="A175" s="71">
        <v>171</v>
      </c>
      <c r="B175" s="69"/>
      <c r="C175" s="66"/>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spans="1:39" s="30" customFormat="1" ht="13.5">
      <c r="A176" s="71">
        <v>172</v>
      </c>
      <c r="B176" s="69"/>
      <c r="C176" s="66"/>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spans="1:39" s="30" customFormat="1" ht="13.5">
      <c r="A177" s="71">
        <v>173</v>
      </c>
      <c r="B177" s="69"/>
      <c r="C177" s="66"/>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spans="1:39" s="30" customFormat="1" ht="13.5">
      <c r="A178" s="71">
        <v>174</v>
      </c>
      <c r="B178" s="69"/>
      <c r="C178" s="66"/>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spans="1:39" s="30" customFormat="1" ht="13.5">
      <c r="A179" s="71">
        <v>175</v>
      </c>
      <c r="B179" s="69"/>
      <c r="C179" s="66"/>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spans="1:39" s="30" customFormat="1" ht="13.5">
      <c r="A180" s="71">
        <v>176</v>
      </c>
      <c r="B180" s="69"/>
      <c r="C180" s="66"/>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spans="1:39" s="30" customFormat="1" ht="13.5">
      <c r="A181" s="71">
        <v>177</v>
      </c>
      <c r="B181" s="69"/>
      <c r="C181" s="66"/>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spans="1:39" s="30" customFormat="1" ht="13.5">
      <c r="A182" s="71">
        <v>178</v>
      </c>
      <c r="B182" s="69"/>
      <c r="C182" s="66"/>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spans="1:39" s="30" customFormat="1" ht="13.5">
      <c r="A183" s="71">
        <v>179</v>
      </c>
      <c r="B183" s="69"/>
      <c r="C183" s="66"/>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spans="1:39" s="30" customFormat="1" ht="13.5">
      <c r="A184" s="71">
        <v>180</v>
      </c>
      <c r="B184" s="69"/>
      <c r="C184" s="66"/>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spans="1:39" s="30" customFormat="1" ht="13.5">
      <c r="A185" s="71">
        <v>181</v>
      </c>
      <c r="B185" s="69"/>
      <c r="C185" s="66"/>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spans="1:39" s="30" customFormat="1" ht="13.5">
      <c r="A186" s="71">
        <v>182</v>
      </c>
      <c r="B186" s="69"/>
      <c r="C186" s="66"/>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spans="1:39" s="30" customFormat="1" ht="13.5">
      <c r="A187" s="71">
        <v>183</v>
      </c>
      <c r="B187" s="69"/>
      <c r="C187" s="66"/>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spans="1:39" s="30" customFormat="1" ht="13.5">
      <c r="A188" s="71">
        <v>184</v>
      </c>
      <c r="B188" s="69"/>
      <c r="C188" s="66"/>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spans="1:39" s="30" customFormat="1" ht="13.5">
      <c r="A189" s="71">
        <v>185</v>
      </c>
      <c r="B189" s="69"/>
      <c r="C189" s="66"/>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spans="1:39" s="30" customFormat="1" ht="13.5">
      <c r="A190" s="71">
        <v>186</v>
      </c>
      <c r="B190" s="69"/>
      <c r="C190" s="66"/>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spans="1:39" s="30" customFormat="1" ht="13.5">
      <c r="A191" s="71">
        <v>187</v>
      </c>
      <c r="B191" s="69"/>
      <c r="C191" s="66"/>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spans="1:39" s="30" customFormat="1" ht="13.5">
      <c r="A192" s="71">
        <v>188</v>
      </c>
      <c r="B192" s="69"/>
      <c r="C192" s="66"/>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spans="1:39" s="30" customFormat="1" ht="13.5">
      <c r="A193" s="71">
        <v>189</v>
      </c>
      <c r="B193" s="69"/>
      <c r="C193" s="66"/>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spans="1:39" s="30" customFormat="1" ht="13.5">
      <c r="A194" s="71">
        <v>190</v>
      </c>
      <c r="B194" s="69"/>
      <c r="C194" s="66"/>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spans="1:39" s="30" customFormat="1" ht="13.5">
      <c r="A195" s="71">
        <v>191</v>
      </c>
      <c r="B195" s="69"/>
      <c r="C195" s="66"/>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spans="1:39" s="30" customFormat="1" ht="13.5">
      <c r="A196" s="71">
        <v>192</v>
      </c>
      <c r="B196" s="69"/>
      <c r="C196" s="66"/>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spans="1:39" s="30" customFormat="1" ht="13.5">
      <c r="A197" s="71">
        <v>193</v>
      </c>
      <c r="B197" s="69"/>
      <c r="C197" s="66"/>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spans="1:39" s="30" customFormat="1" ht="13.5">
      <c r="A198" s="71">
        <v>194</v>
      </c>
      <c r="B198" s="69"/>
      <c r="C198" s="66"/>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spans="1:39" s="30" customFormat="1" ht="13.5">
      <c r="A199" s="71">
        <v>195</v>
      </c>
      <c r="B199" s="69"/>
      <c r="C199" s="66"/>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spans="1:39" s="30" customFormat="1" ht="13.5">
      <c r="A200" s="71">
        <v>196</v>
      </c>
      <c r="B200" s="69"/>
      <c r="C200" s="66"/>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spans="1:39" s="30" customFormat="1" ht="13.5">
      <c r="A201" s="71">
        <v>197</v>
      </c>
      <c r="B201" s="69"/>
      <c r="C201" s="66"/>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spans="1:39" s="30" customFormat="1" ht="13.5">
      <c r="A202" s="71">
        <v>198</v>
      </c>
      <c r="B202" s="69"/>
      <c r="C202" s="66"/>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spans="1:39" s="30" customFormat="1" ht="13.5">
      <c r="A203" s="71">
        <v>199</v>
      </c>
      <c r="B203" s="69"/>
      <c r="C203" s="66"/>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spans="1:39" s="30" customFormat="1" ht="13.5">
      <c r="A204" s="71">
        <v>200</v>
      </c>
      <c r="B204" s="69"/>
      <c r="C204" s="66"/>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spans="1:39" s="30" customFormat="1" ht="13.5">
      <c r="A205" s="71">
        <v>201</v>
      </c>
      <c r="B205" s="69"/>
      <c r="C205" s="66"/>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spans="1:39" s="30" customFormat="1" ht="13.5">
      <c r="A206" s="71">
        <v>202</v>
      </c>
      <c r="B206" s="69"/>
      <c r="C206" s="66"/>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spans="1:39" s="30" customFormat="1" ht="13.5">
      <c r="A207" s="71">
        <v>203</v>
      </c>
      <c r="B207" s="69"/>
      <c r="C207" s="66"/>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spans="1:39" s="30" customFormat="1" ht="13.5">
      <c r="A208" s="71">
        <v>204</v>
      </c>
      <c r="B208" s="69"/>
      <c r="C208" s="66"/>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spans="1:39" s="30" customFormat="1" ht="13.5">
      <c r="A209" s="71">
        <v>205</v>
      </c>
      <c r="B209" s="69"/>
      <c r="C209" s="66"/>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spans="1:39" s="30" customFormat="1" ht="13.5">
      <c r="A210" s="71">
        <v>206</v>
      </c>
      <c r="B210" s="69"/>
      <c r="C210" s="66"/>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spans="1:39" s="30" customFormat="1" ht="13.5">
      <c r="A211" s="71">
        <v>207</v>
      </c>
      <c r="B211" s="69"/>
      <c r="C211" s="66"/>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spans="1:39" s="30" customFormat="1" ht="13.5">
      <c r="A212" s="71">
        <v>208</v>
      </c>
      <c r="B212" s="69"/>
      <c r="C212" s="66"/>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spans="1:39" s="30" customFormat="1" ht="13.5">
      <c r="A213" s="71">
        <v>209</v>
      </c>
      <c r="B213" s="69"/>
      <c r="C213" s="66"/>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spans="1:39" s="30" customFormat="1" ht="13.5">
      <c r="A214" s="71">
        <v>210</v>
      </c>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spans="1:39" s="30" customFormat="1" ht="13.5">
      <c r="A215" s="71">
        <v>211</v>
      </c>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spans="1:39" s="30" customFormat="1" ht="13.5">
      <c r="A216" s="71">
        <v>212</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spans="1:39" s="30" customFormat="1" ht="13.5">
      <c r="A217" s="71">
        <v>213</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spans="1:39" s="30" customFormat="1" ht="13.5">
      <c r="A218" s="71">
        <v>214</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spans="1:39" s="30" customFormat="1" ht="13.5">
      <c r="A219" s="71">
        <v>215</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spans="1:39" s="30" customFormat="1" ht="13.5">
      <c r="A220" s="71">
        <v>216</v>
      </c>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spans="1:39" s="30" customFormat="1" ht="13.5">
      <c r="A221" s="71">
        <v>217</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spans="1:39" s="30" customFormat="1" ht="13.5">
      <c r="A222" s="71">
        <v>218</v>
      </c>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spans="1:39" s="30" customFormat="1" ht="13.5">
      <c r="A223" s="71">
        <v>219</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spans="1:39" s="30" customFormat="1" ht="13.5">
      <c r="A224" s="71">
        <v>220</v>
      </c>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spans="1:39" s="30" customFormat="1" ht="13.5">
      <c r="A225" s="71">
        <v>221</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spans="1:39" s="30" customFormat="1" ht="13.5">
      <c r="A226" s="71">
        <v>222</v>
      </c>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spans="1:39" s="30" customFormat="1" ht="13.5">
      <c r="A227" s="71">
        <v>223</v>
      </c>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spans="1:39" s="30" customFormat="1" ht="13.5">
      <c r="A228" s="71">
        <v>224</v>
      </c>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spans="1:39" s="30" customFormat="1" ht="13.5">
      <c r="A229" s="71">
        <v>225</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spans="1:39" s="30" customFormat="1" ht="13.5">
      <c r="A230" s="71">
        <v>226</v>
      </c>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spans="1:39" s="30" customFormat="1" ht="13.5">
      <c r="A231" s="71">
        <v>227</v>
      </c>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spans="1:39" s="30" customFormat="1" ht="13.5">
      <c r="A232" s="71">
        <v>228</v>
      </c>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spans="1:39" s="30" customFormat="1" ht="13.5">
      <c r="A233" s="71">
        <v>229</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spans="1:39" s="30" customFormat="1" ht="13.5">
      <c r="A234" s="71">
        <v>230</v>
      </c>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spans="1:39" s="30" customFormat="1" ht="13.5">
      <c r="A235" s="71">
        <v>231</v>
      </c>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spans="1:39" s="30" customFormat="1" ht="13.5">
      <c r="A236" s="71">
        <v>232</v>
      </c>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spans="1:39" s="30" customFormat="1" ht="13.5">
      <c r="A237" s="71">
        <v>233</v>
      </c>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spans="1:39" s="30" customFormat="1" ht="13.5">
      <c r="A238" s="71">
        <v>234</v>
      </c>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spans="1:39" s="30" customFormat="1" ht="13.5">
      <c r="A239" s="71">
        <v>235</v>
      </c>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spans="1:39" s="30" customFormat="1" ht="13.5">
      <c r="A240" s="71">
        <v>236</v>
      </c>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spans="1:39" s="30" customFormat="1" ht="13.5">
      <c r="A241" s="71">
        <v>237</v>
      </c>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spans="1:39" s="30" customFormat="1" ht="13.5">
      <c r="A242" s="71">
        <v>238</v>
      </c>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spans="1:39" s="30" customFormat="1" ht="13.5">
      <c r="A243" s="71">
        <v>239</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spans="1:39" s="30" customFormat="1" ht="13.5">
      <c r="A244" s="71">
        <v>240</v>
      </c>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spans="1:39" s="30" customFormat="1" ht="13.5">
      <c r="A245" s="71">
        <v>241</v>
      </c>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spans="1:39" s="30" customFormat="1" ht="13.5">
      <c r="A246" s="71">
        <v>242</v>
      </c>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spans="1:39" s="30" customFormat="1" ht="13.5">
      <c r="A247" s="71">
        <v>243</v>
      </c>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spans="1:39" s="30" customFormat="1" ht="13.5">
      <c r="A248" s="71">
        <v>244</v>
      </c>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spans="1:39" s="30" customFormat="1" ht="13.5">
      <c r="A249" s="71">
        <v>245</v>
      </c>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spans="1:39" s="30" customFormat="1" ht="13.5">
      <c r="A250" s="71">
        <v>246</v>
      </c>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spans="1:39" s="30" customFormat="1" ht="13.5">
      <c r="A251" s="71">
        <v>247</v>
      </c>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spans="1:39" s="30" customFormat="1" ht="13.5">
      <c r="A252" s="71">
        <v>248</v>
      </c>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spans="1:39" s="30" customFormat="1" ht="13.5">
      <c r="A253" s="71">
        <v>249</v>
      </c>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spans="1:39" s="30" customFormat="1" ht="13.5">
      <c r="A254" s="71">
        <v>250</v>
      </c>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spans="1:39" s="30" customFormat="1" ht="13.5">
      <c r="A255" s="71">
        <v>251</v>
      </c>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spans="1:39" s="30" customFormat="1" ht="13.5">
      <c r="A256" s="71">
        <v>252</v>
      </c>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spans="1:39" s="30" customFormat="1" ht="13.5">
      <c r="A257" s="71">
        <v>253</v>
      </c>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row>
    <row r="258" spans="1:39" s="30" customFormat="1" ht="13.5">
      <c r="A258" s="71">
        <v>254</v>
      </c>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row>
    <row r="259" spans="1:39" s="30" customFormat="1" ht="13.5">
      <c r="A259" s="71">
        <v>255</v>
      </c>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row>
    <row r="260" spans="1:39" s="30" customFormat="1" ht="13.5">
      <c r="A260" s="71">
        <v>256</v>
      </c>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row>
    <row r="261" spans="1:39" s="30" customFormat="1" ht="13.5">
      <c r="A261" s="71">
        <v>257</v>
      </c>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row>
    <row r="262" spans="1:39" s="30" customFormat="1" ht="13.5">
      <c r="A262" s="71">
        <v>258</v>
      </c>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row>
    <row r="263" spans="1:39" s="30" customFormat="1" ht="13.5">
      <c r="A263" s="71">
        <v>259</v>
      </c>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row>
    <row r="264" spans="1:39" s="30" customFormat="1" ht="13.5">
      <c r="A264" s="71">
        <v>260</v>
      </c>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row>
    <row r="265" spans="1:39" s="30" customFormat="1" ht="13.5">
      <c r="A265" s="71">
        <v>261</v>
      </c>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row>
    <row r="266" spans="1:39" s="30" customFormat="1" ht="13.5">
      <c r="A266" s="71">
        <v>262</v>
      </c>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row>
    <row r="267" spans="1:39" s="30" customFormat="1" ht="13.5">
      <c r="A267" s="71">
        <v>263</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row>
    <row r="268" spans="1:39" s="30" customFormat="1" ht="13.5">
      <c r="A268" s="71">
        <v>264</v>
      </c>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row>
    <row r="269" spans="1:39" s="30" customFormat="1" ht="13.5">
      <c r="A269" s="71">
        <v>265</v>
      </c>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row>
    <row r="270" spans="1:39" s="30" customFormat="1" ht="13.5">
      <c r="A270" s="71">
        <v>266</v>
      </c>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row>
    <row r="271" spans="1:39" s="30" customFormat="1" ht="13.5">
      <c r="A271" s="71">
        <v>267</v>
      </c>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row>
    <row r="272" spans="1:39" s="30" customFormat="1" ht="13.5">
      <c r="A272" s="71">
        <v>268</v>
      </c>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row>
    <row r="273" spans="1:39" s="30" customFormat="1" ht="13.5">
      <c r="A273" s="71">
        <v>269</v>
      </c>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row>
    <row r="274" spans="1:39" s="30" customFormat="1" ht="13.5">
      <c r="A274" s="71">
        <v>270</v>
      </c>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row>
    <row r="275" spans="1:39" s="30" customFormat="1" ht="13.5">
      <c r="A275" s="71">
        <v>271</v>
      </c>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row>
    <row r="276" spans="1:39" s="30" customFormat="1" ht="13.5">
      <c r="A276" s="71">
        <v>272</v>
      </c>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row>
    <row r="277" spans="1:39" s="31" customFormat="1" ht="13.5">
      <c r="A277" s="71">
        <v>273</v>
      </c>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row>
    <row r="278" spans="1:39" s="31" customFormat="1" ht="13.5">
      <c r="A278" s="71">
        <v>274</v>
      </c>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row>
    <row r="279" spans="1:39" s="31" customFormat="1" ht="13.5">
      <c r="A279" s="71">
        <v>275</v>
      </c>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row>
    <row r="280" spans="1:39" s="31" customFormat="1" ht="13.5">
      <c r="A280" s="71">
        <v>276</v>
      </c>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row>
    <row r="281" spans="1:39" s="31" customFormat="1" ht="13.5">
      <c r="A281" s="71">
        <v>277</v>
      </c>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row>
    <row r="282" spans="1:39" s="31" customFormat="1" ht="13.5">
      <c r="A282" s="71">
        <v>278</v>
      </c>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row>
    <row r="283" spans="1:39" s="30" customFormat="1" ht="13.5">
      <c r="A283" s="71">
        <v>279</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row>
    <row r="284" spans="1:39" s="30" customFormat="1" ht="13.5">
      <c r="A284" s="71">
        <v>280</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row>
    <row r="285" spans="1:39" s="30" customFormat="1" ht="13.5">
      <c r="A285" s="71">
        <v>281</v>
      </c>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row>
    <row r="286" spans="1:39" s="30" customFormat="1" ht="13.5">
      <c r="A286" s="71">
        <v>282</v>
      </c>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row>
    <row r="287" spans="1:39" s="30" customFormat="1" ht="13.5">
      <c r="A287" s="71">
        <v>283</v>
      </c>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row>
    <row r="288" spans="1:39" s="30" customFormat="1" ht="13.5">
      <c r="A288" s="71">
        <v>284</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row>
    <row r="289" spans="1:39" s="30" customFormat="1" ht="13.5">
      <c r="A289" s="71">
        <v>285</v>
      </c>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row>
    <row r="290" spans="1:39" s="30" customFormat="1" ht="13.5">
      <c r="A290" s="71">
        <v>286</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row>
    <row r="291" spans="1:39" s="30" customFormat="1" ht="13.5">
      <c r="A291" s="71">
        <v>287</v>
      </c>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row>
    <row r="292" spans="1:39" s="30" customFormat="1" ht="13.5">
      <c r="A292" s="71">
        <v>288</v>
      </c>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row>
    <row r="293" spans="1:39" s="30" customFormat="1" ht="13.5">
      <c r="A293" s="71">
        <v>289</v>
      </c>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row>
    <row r="294" spans="1:39" s="30" customFormat="1" ht="13.5">
      <c r="A294" s="71">
        <v>290</v>
      </c>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row>
    <row r="295" spans="1:39" s="30" customFormat="1" ht="13.5">
      <c r="A295" s="71">
        <v>291</v>
      </c>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row>
    <row r="296" spans="1:39" s="30" customFormat="1" ht="13.5">
      <c r="A296" s="71">
        <v>292</v>
      </c>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row>
    <row r="297" spans="1:39" s="30" customFormat="1" ht="13.5">
      <c r="A297" s="71">
        <v>293</v>
      </c>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row>
    <row r="298" spans="1:39" s="30" customFormat="1" ht="13.5">
      <c r="A298" s="71">
        <v>294</v>
      </c>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row>
    <row r="299" spans="1:39" s="30" customFormat="1" ht="13.5">
      <c r="A299" s="71">
        <v>295</v>
      </c>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row>
    <row r="300" spans="1:39" s="30" customFormat="1" ht="13.5">
      <c r="A300" s="71">
        <v>296</v>
      </c>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row>
    <row r="301" spans="1:39" s="30" customFormat="1" ht="13.5">
      <c r="A301" s="71">
        <v>297</v>
      </c>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row>
    <row r="302" spans="1:39" s="30" customFormat="1" ht="13.5">
      <c r="A302" s="71">
        <v>298</v>
      </c>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row>
    <row r="303" spans="1:39" s="30" customFormat="1" ht="13.5">
      <c r="A303" s="71">
        <v>299</v>
      </c>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row>
    <row r="304" spans="1:39" s="30" customFormat="1" ht="13.5">
      <c r="A304" s="71">
        <v>300</v>
      </c>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row>
    <row r="305" spans="1:39" s="30" customFormat="1" ht="13.5">
      <c r="A305" s="71">
        <v>301</v>
      </c>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row>
    <row r="306" spans="1:39" s="30" customFormat="1" ht="13.5">
      <c r="A306" s="71">
        <v>302</v>
      </c>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row>
    <row r="307" spans="1:39" s="30" customFormat="1" ht="13.5">
      <c r="A307" s="71">
        <v>303</v>
      </c>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row>
    <row r="308" spans="1:39" s="30" customFormat="1" ht="13.5">
      <c r="A308" s="71">
        <v>304</v>
      </c>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row>
    <row r="309" spans="1:39" s="30" customFormat="1" ht="13.5">
      <c r="A309" s="71">
        <v>305</v>
      </c>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row>
    <row r="310" spans="1:39" s="30" customFormat="1" ht="13.5">
      <c r="A310" s="71">
        <v>306</v>
      </c>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row>
    <row r="311" spans="1:39" s="30" customFormat="1" ht="13.5">
      <c r="A311" s="71">
        <v>307</v>
      </c>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row>
    <row r="312" spans="1:39" s="30" customFormat="1" ht="13.5">
      <c r="A312" s="71">
        <v>308</v>
      </c>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row>
    <row r="313" spans="1:39" s="30" customFormat="1" ht="13.5">
      <c r="A313" s="71">
        <v>309</v>
      </c>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row>
    <row r="314" spans="1:39" s="30" customFormat="1" ht="13.5">
      <c r="A314" s="71">
        <v>310</v>
      </c>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row>
    <row r="315" spans="1:39" s="30" customFormat="1" ht="13.5">
      <c r="A315" s="71">
        <v>311</v>
      </c>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row>
    <row r="316" spans="1:39" s="30" customFormat="1" ht="13.5">
      <c r="A316" s="71">
        <v>312</v>
      </c>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row>
    <row r="317" spans="1:39" s="30" customFormat="1" ht="13.5">
      <c r="A317" s="71">
        <v>313</v>
      </c>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row>
    <row r="318" spans="1:39" s="30" customFormat="1" ht="13.5">
      <c r="A318" s="71">
        <v>314</v>
      </c>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row>
    <row r="319" spans="1:39" s="30" customFormat="1" ht="13.5">
      <c r="A319" s="71">
        <v>315</v>
      </c>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row>
    <row r="320" spans="1:39" s="30" customFormat="1" ht="13.5">
      <c r="A320" s="71">
        <v>316</v>
      </c>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row>
    <row r="321" spans="1:39" s="30" customFormat="1" ht="13.5">
      <c r="A321" s="71">
        <v>317</v>
      </c>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row>
    <row r="322" spans="1:39" s="30" customFormat="1" ht="13.5">
      <c r="A322" s="71">
        <v>318</v>
      </c>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row>
    <row r="323" spans="1:39" s="30" customFormat="1" ht="13.5">
      <c r="A323" s="71">
        <v>319</v>
      </c>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row>
    <row r="324" spans="1:39" s="30" customFormat="1" ht="13.5">
      <c r="A324" s="71">
        <v>320</v>
      </c>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row>
    <row r="325" spans="1:39" s="30" customFormat="1" ht="13.5">
      <c r="A325" s="71">
        <v>321</v>
      </c>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row>
    <row r="326" spans="1:39" s="30" customFormat="1" ht="13.5">
      <c r="A326" s="71">
        <v>322</v>
      </c>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row>
    <row r="327" spans="1:39" s="30" customFormat="1" ht="13.5">
      <c r="A327" s="71">
        <v>323</v>
      </c>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row>
    <row r="328" spans="1:39" s="30" customFormat="1" ht="13.5">
      <c r="A328" s="71">
        <v>324</v>
      </c>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row>
    <row r="329" spans="1:39" s="30" customFormat="1" ht="13.5">
      <c r="A329" s="71">
        <v>325</v>
      </c>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row>
    <row r="330" spans="1:39" s="30" customFormat="1" ht="13.5">
      <c r="A330" s="71">
        <v>326</v>
      </c>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row>
    <row r="331" spans="1:39" s="30" customFormat="1" ht="13.5">
      <c r="A331" s="71">
        <v>327</v>
      </c>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row>
    <row r="332" spans="1:39" s="30" customFormat="1" ht="13.5">
      <c r="A332" s="71">
        <v>328</v>
      </c>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row>
    <row r="333" spans="1:39" s="30" customFormat="1" ht="13.5">
      <c r="A333" s="71">
        <v>329</v>
      </c>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row>
    <row r="334" spans="1:39" s="30" customFormat="1" ht="13.5">
      <c r="A334" s="71">
        <v>330</v>
      </c>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row>
    <row r="335" spans="1:39" s="30" customFormat="1" ht="13.5">
      <c r="A335" s="71">
        <v>331</v>
      </c>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row>
    <row r="336" spans="1:39" s="30" customFormat="1" ht="13.5">
      <c r="A336" s="71">
        <v>332</v>
      </c>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row>
    <row r="337" spans="1:39" s="30" customFormat="1" ht="13.5">
      <c r="A337" s="71">
        <v>333</v>
      </c>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row>
    <row r="338" spans="1:39" s="30" customFormat="1" ht="13.5">
      <c r="A338" s="71">
        <v>334</v>
      </c>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row>
    <row r="339" spans="1:39" s="30" customFormat="1" ht="13.5">
      <c r="A339" s="71">
        <v>335</v>
      </c>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row>
    <row r="340" spans="1:39" s="30" customFormat="1" ht="13.5">
      <c r="A340" s="71">
        <v>336</v>
      </c>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row>
    <row r="341" spans="1:39" s="30" customFormat="1" ht="13.5">
      <c r="A341" s="71">
        <v>337</v>
      </c>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row>
    <row r="342" spans="1:39" s="30" customFormat="1" ht="13.5">
      <c r="A342" s="71">
        <v>338</v>
      </c>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row>
    <row r="343" spans="1:39" s="30" customFormat="1" ht="13.5">
      <c r="A343" s="71">
        <v>339</v>
      </c>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row>
    <row r="344" spans="1:39" s="30" customFormat="1" ht="13.5">
      <c r="A344" s="71">
        <v>340</v>
      </c>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row>
    <row r="345" spans="1:39" s="30" customFormat="1" ht="13.5">
      <c r="A345" s="71">
        <v>341</v>
      </c>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row>
    <row r="346" spans="1:39" s="30" customFormat="1" ht="13.5">
      <c r="A346" s="71">
        <v>342</v>
      </c>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row>
    <row r="347" spans="1:39" s="30" customFormat="1" ht="13.5">
      <c r="A347" s="71">
        <v>343</v>
      </c>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row>
    <row r="348" spans="1:39" s="30" customFormat="1" ht="13.5">
      <c r="A348" s="71">
        <v>344</v>
      </c>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row>
    <row r="349" spans="1:39" s="30" customFormat="1" ht="13.5">
      <c r="A349" s="71">
        <v>345</v>
      </c>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row>
    <row r="350" spans="1:39" s="30" customFormat="1" ht="13.5">
      <c r="A350" s="71">
        <v>346</v>
      </c>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row>
    <row r="351" spans="1:39" s="30" customFormat="1" ht="13.5">
      <c r="A351" s="71">
        <v>347</v>
      </c>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row>
    <row r="352" spans="1:39" s="30" customFormat="1" ht="13.5">
      <c r="A352" s="71">
        <v>348</v>
      </c>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row>
    <row r="353" spans="1:39" s="30" customFormat="1" ht="13.5">
      <c r="A353" s="71">
        <v>349</v>
      </c>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row>
    <row r="354" spans="1:39" s="30" customFormat="1" ht="13.5">
      <c r="A354" s="71">
        <v>350</v>
      </c>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row>
    <row r="355" spans="1:39" s="30" customFormat="1" ht="13.5">
      <c r="A355" s="71">
        <v>351</v>
      </c>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row>
    <row r="356" spans="1:39" s="30" customFormat="1" ht="13.5">
      <c r="A356" s="71">
        <v>352</v>
      </c>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row>
    <row r="357" spans="1:39" s="30" customFormat="1" ht="13.5">
      <c r="A357" s="71">
        <v>353</v>
      </c>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row>
    <row r="358" spans="1:39" ht="13.5" customHeight="1">
      <c r="A358" s="71">
        <v>354</v>
      </c>
      <c r="B358" s="66"/>
      <c r="C358" s="69"/>
      <c r="D358" s="92"/>
      <c r="E358" s="91"/>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row>
    <row r="359" spans="1:39" ht="13.5" customHeight="1">
      <c r="A359" s="71">
        <v>355</v>
      </c>
      <c r="B359" s="66"/>
      <c r="C359" s="69"/>
      <c r="D359" s="92"/>
      <c r="E359" s="91"/>
      <c r="F359" s="91"/>
      <c r="G359" s="91"/>
      <c r="H359" s="91"/>
      <c r="I359" s="91"/>
      <c r="J359" s="91"/>
      <c r="K359" s="91"/>
      <c r="L359" s="91"/>
      <c r="M359" s="93"/>
      <c r="N359" s="91"/>
      <c r="O359" s="91"/>
      <c r="P359" s="93"/>
      <c r="Q359" s="91"/>
      <c r="R359" s="91"/>
      <c r="S359" s="91"/>
      <c r="T359" s="91"/>
      <c r="U359" s="91"/>
      <c r="V359" s="91"/>
      <c r="W359" s="91"/>
      <c r="X359" s="91"/>
      <c r="Y359" s="91"/>
      <c r="Z359" s="93"/>
      <c r="AA359" s="91"/>
      <c r="AB359" s="91"/>
      <c r="AC359" s="91"/>
      <c r="AD359" s="91"/>
      <c r="AE359" s="91"/>
      <c r="AF359" s="91"/>
      <c r="AG359" s="91"/>
      <c r="AH359" s="91"/>
      <c r="AI359" s="91"/>
      <c r="AJ359" s="91"/>
      <c r="AK359" s="91"/>
      <c r="AL359" s="91"/>
      <c r="AM359" s="91"/>
    </row>
    <row r="360" spans="1:39" ht="13.5" customHeight="1">
      <c r="A360" s="71">
        <v>356</v>
      </c>
      <c r="B360" s="66"/>
      <c r="C360" s="69"/>
      <c r="D360" s="92"/>
      <c r="E360" s="91"/>
      <c r="F360" s="91"/>
      <c r="G360" s="91"/>
      <c r="H360" s="91"/>
      <c r="I360" s="91"/>
      <c r="J360" s="91"/>
      <c r="K360" s="91"/>
      <c r="L360" s="91"/>
      <c r="M360" s="93"/>
      <c r="N360" s="91"/>
      <c r="O360" s="91"/>
      <c r="P360" s="93"/>
      <c r="Q360" s="91"/>
      <c r="R360" s="91"/>
      <c r="S360" s="91"/>
      <c r="T360" s="91"/>
      <c r="U360" s="91"/>
      <c r="V360" s="91"/>
      <c r="W360" s="91"/>
      <c r="X360" s="91"/>
      <c r="Y360" s="91"/>
      <c r="Z360" s="93"/>
      <c r="AA360" s="91"/>
      <c r="AB360" s="91"/>
      <c r="AC360" s="91"/>
      <c r="AD360" s="91"/>
      <c r="AE360" s="91"/>
      <c r="AF360" s="91"/>
      <c r="AG360" s="91"/>
      <c r="AH360" s="91"/>
      <c r="AI360" s="91"/>
      <c r="AJ360" s="91"/>
      <c r="AK360" s="91"/>
      <c r="AL360" s="91"/>
      <c r="AM360" s="91"/>
    </row>
    <row r="361" spans="1:39" ht="13.5" customHeight="1">
      <c r="A361" s="71">
        <v>357</v>
      </c>
      <c r="B361" s="66"/>
      <c r="C361" s="69"/>
      <c r="D361" s="92"/>
      <c r="E361" s="91"/>
      <c r="F361" s="91"/>
      <c r="G361" s="91"/>
      <c r="H361" s="91"/>
      <c r="I361" s="91"/>
      <c r="J361" s="91"/>
      <c r="K361" s="91"/>
      <c r="L361" s="91"/>
      <c r="M361" s="93"/>
      <c r="N361" s="91"/>
      <c r="O361" s="91"/>
      <c r="P361" s="93"/>
      <c r="Q361" s="91"/>
      <c r="R361" s="91"/>
      <c r="S361" s="91"/>
      <c r="T361" s="91"/>
      <c r="U361" s="91"/>
      <c r="V361" s="91"/>
      <c r="W361" s="91"/>
      <c r="X361" s="91"/>
      <c r="Y361" s="91"/>
      <c r="Z361" s="93"/>
      <c r="AA361" s="91"/>
      <c r="AB361" s="91"/>
      <c r="AC361" s="91"/>
      <c r="AD361" s="91"/>
      <c r="AE361" s="91"/>
      <c r="AF361" s="91"/>
      <c r="AG361" s="91"/>
      <c r="AH361" s="91"/>
      <c r="AI361" s="91"/>
      <c r="AJ361" s="91"/>
      <c r="AK361" s="91"/>
      <c r="AL361" s="91"/>
      <c r="AM361" s="91"/>
    </row>
    <row r="362" spans="1:39" ht="13.5" customHeight="1">
      <c r="A362" s="71">
        <v>358</v>
      </c>
      <c r="B362" s="66"/>
      <c r="C362" s="69"/>
      <c r="D362" s="92"/>
      <c r="E362" s="91"/>
      <c r="F362" s="91"/>
      <c r="G362" s="91"/>
      <c r="H362" s="91"/>
      <c r="I362" s="91"/>
      <c r="J362" s="91"/>
      <c r="K362" s="91"/>
      <c r="L362" s="91"/>
      <c r="M362" s="93"/>
      <c r="N362" s="91"/>
      <c r="O362" s="91"/>
      <c r="P362" s="93"/>
      <c r="Q362" s="91"/>
      <c r="R362" s="91"/>
      <c r="S362" s="91"/>
      <c r="T362" s="91"/>
      <c r="U362" s="91"/>
      <c r="V362" s="91"/>
      <c r="W362" s="91"/>
      <c r="X362" s="91"/>
      <c r="Y362" s="91"/>
      <c r="Z362" s="93"/>
      <c r="AA362" s="91"/>
      <c r="AB362" s="91"/>
      <c r="AC362" s="91"/>
      <c r="AD362" s="91"/>
      <c r="AE362" s="91"/>
      <c r="AF362" s="91"/>
      <c r="AG362" s="91"/>
      <c r="AH362" s="91"/>
      <c r="AI362" s="91"/>
      <c r="AJ362" s="91"/>
      <c r="AK362" s="91"/>
      <c r="AL362" s="91"/>
      <c r="AM362" s="91"/>
    </row>
    <row r="363" spans="1:39" ht="13.5" customHeight="1">
      <c r="A363" s="71">
        <v>359</v>
      </c>
      <c r="B363" s="66"/>
      <c r="C363" s="69"/>
      <c r="D363" s="92"/>
      <c r="E363" s="91"/>
      <c r="F363" s="91"/>
      <c r="G363" s="91"/>
      <c r="H363" s="91"/>
      <c r="I363" s="91"/>
      <c r="J363" s="91"/>
      <c r="K363" s="91"/>
      <c r="L363" s="91"/>
      <c r="M363" s="93"/>
      <c r="N363" s="91"/>
      <c r="O363" s="91"/>
      <c r="P363" s="93"/>
      <c r="Q363" s="91"/>
      <c r="R363" s="91"/>
      <c r="S363" s="91"/>
      <c r="T363" s="91"/>
      <c r="U363" s="91"/>
      <c r="V363" s="91"/>
      <c r="W363" s="91"/>
      <c r="X363" s="91"/>
      <c r="Y363" s="91"/>
      <c r="Z363" s="93"/>
      <c r="AA363" s="91"/>
      <c r="AB363" s="91"/>
      <c r="AC363" s="91"/>
      <c r="AD363" s="91"/>
      <c r="AE363" s="91"/>
      <c r="AF363" s="91"/>
      <c r="AG363" s="91"/>
      <c r="AH363" s="91"/>
      <c r="AI363" s="91"/>
      <c r="AJ363" s="91"/>
      <c r="AK363" s="91"/>
      <c r="AL363" s="91"/>
      <c r="AM363" s="91"/>
    </row>
    <row r="364" spans="1:39" ht="13.5" customHeight="1">
      <c r="A364" s="71">
        <v>360</v>
      </c>
      <c r="B364" s="66"/>
      <c r="C364" s="69"/>
      <c r="D364" s="92"/>
      <c r="E364" s="91"/>
      <c r="F364" s="91"/>
      <c r="G364" s="91"/>
      <c r="H364" s="91"/>
      <c r="I364" s="91"/>
      <c r="J364" s="91"/>
      <c r="K364" s="91"/>
      <c r="L364" s="91"/>
      <c r="M364" s="93"/>
      <c r="N364" s="91"/>
      <c r="O364" s="91"/>
      <c r="P364" s="93"/>
      <c r="Q364" s="91"/>
      <c r="R364" s="91"/>
      <c r="S364" s="91"/>
      <c r="T364" s="91"/>
      <c r="U364" s="91"/>
      <c r="V364" s="91"/>
      <c r="W364" s="91"/>
      <c r="X364" s="91"/>
      <c r="Y364" s="91"/>
      <c r="Z364" s="93"/>
      <c r="AA364" s="91"/>
      <c r="AB364" s="91"/>
      <c r="AC364" s="91"/>
      <c r="AD364" s="91"/>
      <c r="AE364" s="91"/>
      <c r="AF364" s="91"/>
      <c r="AG364" s="91"/>
      <c r="AH364" s="91"/>
      <c r="AI364" s="91"/>
      <c r="AJ364" s="91"/>
      <c r="AK364" s="91"/>
      <c r="AL364" s="91"/>
      <c r="AM364" s="91"/>
    </row>
    <row r="365" spans="1:39" ht="13.5" customHeight="1">
      <c r="A365" s="71">
        <v>361</v>
      </c>
      <c r="B365" s="66"/>
      <c r="C365" s="69"/>
      <c r="D365" s="92"/>
      <c r="E365" s="91"/>
      <c r="F365" s="91"/>
      <c r="G365" s="91"/>
      <c r="H365" s="91"/>
      <c r="I365" s="91"/>
      <c r="J365" s="91"/>
      <c r="K365" s="91"/>
      <c r="L365" s="91"/>
      <c r="M365" s="93"/>
      <c r="N365" s="91"/>
      <c r="O365" s="91"/>
      <c r="P365" s="93"/>
      <c r="Q365" s="91"/>
      <c r="R365" s="91"/>
      <c r="S365" s="91"/>
      <c r="T365" s="91"/>
      <c r="U365" s="91"/>
      <c r="V365" s="91"/>
      <c r="W365" s="91"/>
      <c r="X365" s="91"/>
      <c r="Y365" s="91"/>
      <c r="Z365" s="93"/>
      <c r="AA365" s="91"/>
      <c r="AB365" s="91"/>
      <c r="AC365" s="91"/>
      <c r="AD365" s="91"/>
      <c r="AE365" s="91"/>
      <c r="AF365" s="91"/>
      <c r="AG365" s="91"/>
      <c r="AH365" s="91"/>
      <c r="AI365" s="91"/>
      <c r="AJ365" s="91"/>
      <c r="AK365" s="91"/>
      <c r="AL365" s="91"/>
      <c r="AM365" s="93"/>
    </row>
    <row r="366" spans="1:39" ht="13.5" customHeight="1">
      <c r="A366" s="71">
        <v>362</v>
      </c>
      <c r="B366" s="66"/>
      <c r="C366" s="69"/>
      <c r="D366" s="92"/>
      <c r="E366" s="91"/>
      <c r="F366" s="91"/>
      <c r="G366" s="91"/>
      <c r="H366" s="91"/>
      <c r="I366" s="91"/>
      <c r="J366" s="91"/>
      <c r="K366" s="91"/>
      <c r="L366" s="91"/>
      <c r="M366" s="93"/>
      <c r="N366" s="91"/>
      <c r="O366" s="91"/>
      <c r="P366" s="93"/>
      <c r="Q366" s="91"/>
      <c r="R366" s="91"/>
      <c r="S366" s="91"/>
      <c r="T366" s="91"/>
      <c r="U366" s="91"/>
      <c r="V366" s="91"/>
      <c r="W366" s="91"/>
      <c r="X366" s="91"/>
      <c r="Y366" s="91"/>
      <c r="Z366" s="93"/>
      <c r="AA366" s="91"/>
      <c r="AB366" s="91"/>
      <c r="AC366" s="91"/>
      <c r="AD366" s="91"/>
      <c r="AE366" s="91"/>
      <c r="AF366" s="91"/>
      <c r="AG366" s="91"/>
      <c r="AH366" s="91"/>
      <c r="AI366" s="91"/>
      <c r="AJ366" s="91"/>
      <c r="AK366" s="91"/>
      <c r="AL366" s="91"/>
      <c r="AM366" s="91"/>
    </row>
    <row r="367" spans="1:39" ht="13.5" customHeight="1">
      <c r="A367" s="71">
        <v>363</v>
      </c>
      <c r="B367" s="66"/>
      <c r="C367" s="69"/>
      <c r="D367" s="92"/>
      <c r="E367" s="91"/>
      <c r="F367" s="91"/>
      <c r="G367" s="91"/>
      <c r="H367" s="91"/>
      <c r="I367" s="91"/>
      <c r="J367" s="91"/>
      <c r="K367" s="91"/>
      <c r="L367" s="91"/>
      <c r="M367" s="93"/>
      <c r="N367" s="91"/>
      <c r="O367" s="91"/>
      <c r="P367" s="93"/>
      <c r="Q367" s="91"/>
      <c r="R367" s="91"/>
      <c r="S367" s="91"/>
      <c r="T367" s="91"/>
      <c r="U367" s="91"/>
      <c r="V367" s="91"/>
      <c r="W367" s="91"/>
      <c r="X367" s="91"/>
      <c r="Y367" s="91"/>
      <c r="Z367" s="93"/>
      <c r="AA367" s="91"/>
      <c r="AB367" s="91"/>
      <c r="AC367" s="91"/>
      <c r="AD367" s="91"/>
      <c r="AE367" s="91"/>
      <c r="AF367" s="91"/>
      <c r="AG367" s="91"/>
      <c r="AH367" s="91"/>
      <c r="AI367" s="91"/>
      <c r="AJ367" s="91"/>
      <c r="AK367" s="91"/>
      <c r="AL367" s="91"/>
      <c r="AM367" s="91"/>
    </row>
    <row r="368" spans="1:39" ht="13.5" customHeight="1">
      <c r="A368" s="71">
        <v>364</v>
      </c>
      <c r="B368" s="69"/>
      <c r="C368" s="69"/>
      <c r="D368" s="92"/>
      <c r="E368" s="91"/>
      <c r="F368" s="91"/>
      <c r="G368" s="91"/>
      <c r="H368" s="91"/>
      <c r="I368" s="91"/>
      <c r="J368" s="91"/>
      <c r="K368" s="91"/>
      <c r="L368" s="91"/>
      <c r="M368" s="93"/>
      <c r="N368" s="91"/>
      <c r="O368" s="91"/>
      <c r="P368" s="93"/>
      <c r="Q368" s="91"/>
      <c r="R368" s="91"/>
      <c r="S368" s="91"/>
      <c r="T368" s="91"/>
      <c r="U368" s="91"/>
      <c r="V368" s="91"/>
      <c r="W368" s="91"/>
      <c r="X368" s="91"/>
      <c r="Y368" s="91"/>
      <c r="Z368" s="93"/>
      <c r="AA368" s="91"/>
      <c r="AB368" s="91"/>
      <c r="AC368" s="91"/>
      <c r="AD368" s="91"/>
      <c r="AE368" s="91"/>
      <c r="AF368" s="91"/>
      <c r="AG368" s="91"/>
      <c r="AH368" s="91"/>
      <c r="AI368" s="91"/>
      <c r="AJ368" s="91"/>
      <c r="AK368" s="91"/>
      <c r="AL368" s="91"/>
      <c r="AM368" s="91"/>
    </row>
    <row r="369" spans="1:39" ht="13.5" customHeight="1">
      <c r="A369" s="71">
        <v>365</v>
      </c>
      <c r="B369" s="69"/>
      <c r="C369" s="69"/>
      <c r="D369" s="92"/>
      <c r="E369" s="91"/>
      <c r="F369" s="91"/>
      <c r="G369" s="91"/>
      <c r="H369" s="91"/>
      <c r="I369" s="91"/>
      <c r="J369" s="91"/>
      <c r="K369" s="91"/>
      <c r="L369" s="91"/>
      <c r="M369" s="93"/>
      <c r="N369" s="91"/>
      <c r="O369" s="91"/>
      <c r="P369" s="93"/>
      <c r="Q369" s="91"/>
      <c r="R369" s="91"/>
      <c r="S369" s="91"/>
      <c r="T369" s="91"/>
      <c r="U369" s="91"/>
      <c r="V369" s="91"/>
      <c r="W369" s="91"/>
      <c r="X369" s="91"/>
      <c r="Y369" s="91"/>
      <c r="Z369" s="93"/>
      <c r="AA369" s="91"/>
      <c r="AB369" s="91"/>
      <c r="AC369" s="91"/>
      <c r="AD369" s="91"/>
      <c r="AE369" s="91"/>
      <c r="AF369" s="91"/>
      <c r="AG369" s="91"/>
      <c r="AH369" s="91"/>
      <c r="AI369" s="91"/>
      <c r="AJ369" s="91"/>
      <c r="AK369" s="91"/>
      <c r="AL369" s="91"/>
      <c r="AM369" s="91"/>
    </row>
    <row r="370" spans="1:39" ht="13.5" customHeight="1">
      <c r="A370" s="71">
        <v>366</v>
      </c>
      <c r="B370" s="69"/>
      <c r="C370" s="69"/>
      <c r="D370" s="92"/>
      <c r="E370" s="91"/>
      <c r="F370" s="91"/>
      <c r="G370" s="91"/>
      <c r="H370" s="91"/>
      <c r="I370" s="91"/>
      <c r="J370" s="91"/>
      <c r="K370" s="91"/>
      <c r="L370" s="91"/>
      <c r="M370" s="93"/>
      <c r="N370" s="91"/>
      <c r="O370" s="91"/>
      <c r="P370" s="93"/>
      <c r="Q370" s="91"/>
      <c r="R370" s="91"/>
      <c r="S370" s="91"/>
      <c r="T370" s="91"/>
      <c r="U370" s="91"/>
      <c r="V370" s="91"/>
      <c r="W370" s="91"/>
      <c r="X370" s="91"/>
      <c r="Y370" s="91"/>
      <c r="Z370" s="93"/>
      <c r="AA370" s="91"/>
      <c r="AB370" s="91"/>
      <c r="AC370" s="91"/>
      <c r="AD370" s="91"/>
      <c r="AE370" s="91"/>
      <c r="AF370" s="91"/>
      <c r="AG370" s="91"/>
      <c r="AH370" s="91"/>
      <c r="AI370" s="91"/>
      <c r="AJ370" s="91"/>
      <c r="AK370" s="91"/>
      <c r="AL370" s="91"/>
      <c r="AM370" s="91"/>
    </row>
    <row r="371" spans="1:39" ht="13.5" customHeight="1">
      <c r="A371" s="71">
        <v>367</v>
      </c>
      <c r="B371" s="69"/>
      <c r="C371" s="69"/>
      <c r="D371" s="92"/>
      <c r="E371" s="91"/>
      <c r="F371" s="91"/>
      <c r="G371" s="91"/>
      <c r="H371" s="91"/>
      <c r="I371" s="91"/>
      <c r="J371" s="91"/>
      <c r="K371" s="91"/>
      <c r="L371" s="91"/>
      <c r="M371" s="93"/>
      <c r="N371" s="91"/>
      <c r="O371" s="91"/>
      <c r="P371" s="93"/>
      <c r="Q371" s="91"/>
      <c r="R371" s="91"/>
      <c r="S371" s="91"/>
      <c r="T371" s="91"/>
      <c r="U371" s="91"/>
      <c r="V371" s="91"/>
      <c r="W371" s="91"/>
      <c r="X371" s="91"/>
      <c r="Y371" s="91"/>
      <c r="Z371" s="93"/>
      <c r="AA371" s="91"/>
      <c r="AB371" s="91"/>
      <c r="AC371" s="91"/>
      <c r="AD371" s="91"/>
      <c r="AE371" s="91"/>
      <c r="AF371" s="91"/>
      <c r="AG371" s="91"/>
      <c r="AH371" s="91"/>
      <c r="AI371" s="91"/>
      <c r="AJ371" s="91"/>
      <c r="AK371" s="91"/>
      <c r="AL371" s="91"/>
      <c r="AM371" s="91"/>
    </row>
    <row r="372" spans="1:39" ht="13.5" customHeight="1">
      <c r="A372" s="71">
        <v>368</v>
      </c>
      <c r="B372" s="69"/>
      <c r="C372" s="69"/>
      <c r="D372" s="92"/>
      <c r="E372" s="91"/>
      <c r="F372" s="91"/>
      <c r="G372" s="91"/>
      <c r="H372" s="91"/>
      <c r="I372" s="91"/>
      <c r="J372" s="91"/>
      <c r="K372" s="91"/>
      <c r="L372" s="91"/>
      <c r="M372" s="93"/>
      <c r="N372" s="91"/>
      <c r="O372" s="91"/>
      <c r="P372" s="93"/>
      <c r="Q372" s="91"/>
      <c r="R372" s="91"/>
      <c r="S372" s="91"/>
      <c r="T372" s="91"/>
      <c r="U372" s="91"/>
      <c r="V372" s="91"/>
      <c r="W372" s="91"/>
      <c r="X372" s="91"/>
      <c r="Y372" s="91"/>
      <c r="Z372" s="93"/>
      <c r="AA372" s="91"/>
      <c r="AB372" s="91"/>
      <c r="AC372" s="91"/>
      <c r="AD372" s="91"/>
      <c r="AE372" s="91"/>
      <c r="AF372" s="91"/>
      <c r="AG372" s="91"/>
      <c r="AH372" s="91"/>
      <c r="AI372" s="91"/>
      <c r="AJ372" s="91"/>
      <c r="AK372" s="91"/>
      <c r="AL372" s="91"/>
      <c r="AM372" s="91"/>
    </row>
    <row r="373" spans="1:39" ht="13.5" customHeight="1">
      <c r="A373" s="71">
        <v>369</v>
      </c>
      <c r="B373" s="69"/>
      <c r="C373" s="69"/>
      <c r="D373" s="92"/>
      <c r="E373" s="91"/>
      <c r="F373" s="91"/>
      <c r="G373" s="91"/>
      <c r="H373" s="91"/>
      <c r="I373" s="91"/>
      <c r="J373" s="91"/>
      <c r="K373" s="91"/>
      <c r="L373" s="91"/>
      <c r="M373" s="93"/>
      <c r="N373" s="91"/>
      <c r="O373" s="91"/>
      <c r="P373" s="93"/>
      <c r="Q373" s="91"/>
      <c r="R373" s="91"/>
      <c r="S373" s="91"/>
      <c r="T373" s="91"/>
      <c r="U373" s="91"/>
      <c r="V373" s="91"/>
      <c r="W373" s="91"/>
      <c r="X373" s="91"/>
      <c r="Y373" s="91"/>
      <c r="Z373" s="93"/>
      <c r="AA373" s="91"/>
      <c r="AB373" s="91"/>
      <c r="AC373" s="91"/>
      <c r="AD373" s="91"/>
      <c r="AE373" s="91"/>
      <c r="AF373" s="91"/>
      <c r="AG373" s="91"/>
      <c r="AH373" s="91"/>
      <c r="AI373" s="91"/>
      <c r="AJ373" s="91"/>
      <c r="AK373" s="91"/>
      <c r="AL373" s="91"/>
      <c r="AM373" s="91"/>
    </row>
    <row r="374" spans="1:39" ht="13.5" customHeight="1">
      <c r="A374" s="71">
        <v>370</v>
      </c>
      <c r="B374" s="69"/>
      <c r="C374" s="69"/>
      <c r="D374" s="92"/>
      <c r="E374" s="91"/>
      <c r="F374" s="91"/>
      <c r="G374" s="91"/>
      <c r="H374" s="91"/>
      <c r="I374" s="91"/>
      <c r="J374" s="91"/>
      <c r="K374" s="91"/>
      <c r="L374" s="91"/>
      <c r="M374" s="93"/>
      <c r="N374" s="91"/>
      <c r="O374" s="91"/>
      <c r="P374" s="93"/>
      <c r="Q374" s="91"/>
      <c r="R374" s="91"/>
      <c r="S374" s="91"/>
      <c r="T374" s="91"/>
      <c r="U374" s="91"/>
      <c r="V374" s="91"/>
      <c r="W374" s="91"/>
      <c r="X374" s="91"/>
      <c r="Y374" s="91"/>
      <c r="Z374" s="93"/>
      <c r="AA374" s="91"/>
      <c r="AB374" s="91"/>
      <c r="AC374" s="91"/>
      <c r="AD374" s="91"/>
      <c r="AE374" s="91"/>
      <c r="AF374" s="91"/>
      <c r="AG374" s="91"/>
      <c r="AH374" s="91"/>
      <c r="AI374" s="91"/>
      <c r="AJ374" s="91"/>
      <c r="AK374" s="91"/>
      <c r="AL374" s="91"/>
      <c r="AM374" s="91"/>
    </row>
    <row r="375" spans="1:39" ht="13.5" customHeight="1">
      <c r="A375" s="71">
        <v>371</v>
      </c>
      <c r="B375" s="69"/>
      <c r="C375" s="69"/>
      <c r="D375" s="94"/>
      <c r="E375" s="91"/>
      <c r="F375" s="91"/>
      <c r="G375" s="91"/>
      <c r="H375" s="91"/>
      <c r="I375" s="91"/>
      <c r="J375" s="91"/>
      <c r="K375" s="91"/>
      <c r="L375" s="91"/>
      <c r="M375" s="93"/>
      <c r="N375" s="91"/>
      <c r="O375" s="91"/>
      <c r="P375" s="93"/>
      <c r="Q375" s="91"/>
      <c r="R375" s="91"/>
      <c r="S375" s="91"/>
      <c r="T375" s="91"/>
      <c r="U375" s="91"/>
      <c r="V375" s="91"/>
      <c r="W375" s="91"/>
      <c r="X375" s="91"/>
      <c r="Y375" s="91"/>
      <c r="Z375" s="93"/>
      <c r="AA375" s="91"/>
      <c r="AB375" s="91"/>
      <c r="AC375" s="91"/>
      <c r="AD375" s="91"/>
      <c r="AE375" s="91"/>
      <c r="AF375" s="91"/>
      <c r="AG375" s="91"/>
      <c r="AH375" s="91"/>
      <c r="AI375" s="91"/>
      <c r="AJ375" s="91"/>
      <c r="AK375" s="91"/>
      <c r="AL375" s="91"/>
      <c r="AM375" s="91"/>
    </row>
    <row r="376" spans="1:39" ht="13.5" customHeight="1">
      <c r="A376" s="71">
        <v>372</v>
      </c>
      <c r="B376" s="69"/>
      <c r="C376" s="69"/>
      <c r="D376" s="94"/>
      <c r="E376" s="91"/>
      <c r="F376" s="91"/>
      <c r="G376" s="91"/>
      <c r="H376" s="91"/>
      <c r="I376" s="91"/>
      <c r="J376" s="91"/>
      <c r="K376" s="91"/>
      <c r="L376" s="91"/>
      <c r="M376" s="93"/>
      <c r="N376" s="91"/>
      <c r="O376" s="91"/>
      <c r="P376" s="93"/>
      <c r="Q376" s="91"/>
      <c r="R376" s="91"/>
      <c r="S376" s="91"/>
      <c r="T376" s="91"/>
      <c r="U376" s="91"/>
      <c r="V376" s="91"/>
      <c r="W376" s="91"/>
      <c r="X376" s="91"/>
      <c r="Y376" s="91"/>
      <c r="Z376" s="93"/>
      <c r="AA376" s="91"/>
      <c r="AB376" s="91"/>
      <c r="AC376" s="91"/>
      <c r="AD376" s="91"/>
      <c r="AE376" s="91"/>
      <c r="AF376" s="91"/>
      <c r="AG376" s="91"/>
      <c r="AH376" s="91"/>
      <c r="AI376" s="91"/>
      <c r="AJ376" s="91"/>
      <c r="AK376" s="91"/>
      <c r="AL376" s="91"/>
      <c r="AM376" s="91"/>
    </row>
    <row r="377" spans="1:39" ht="13.5" customHeight="1">
      <c r="A377" s="71">
        <v>373</v>
      </c>
      <c r="B377" s="69"/>
      <c r="C377" s="69"/>
      <c r="D377" s="94"/>
      <c r="E377" s="91"/>
      <c r="F377" s="91"/>
      <c r="G377" s="91"/>
      <c r="H377" s="91"/>
      <c r="I377" s="91"/>
      <c r="J377" s="91"/>
      <c r="K377" s="91"/>
      <c r="L377" s="91"/>
      <c r="M377" s="93"/>
      <c r="N377" s="91"/>
      <c r="O377" s="91"/>
      <c r="P377" s="93"/>
      <c r="Q377" s="91"/>
      <c r="R377" s="91"/>
      <c r="S377" s="91"/>
      <c r="T377" s="91"/>
      <c r="U377" s="91"/>
      <c r="V377" s="91"/>
      <c r="W377" s="91"/>
      <c r="X377" s="91"/>
      <c r="Y377" s="91"/>
      <c r="Z377" s="93"/>
      <c r="AA377" s="91"/>
      <c r="AB377" s="91"/>
      <c r="AC377" s="91"/>
      <c r="AD377" s="91"/>
      <c r="AE377" s="91"/>
      <c r="AF377" s="91"/>
      <c r="AG377" s="91"/>
      <c r="AH377" s="91"/>
      <c r="AI377" s="91"/>
      <c r="AJ377" s="91"/>
      <c r="AK377" s="91"/>
      <c r="AL377" s="91"/>
      <c r="AM377" s="91"/>
    </row>
    <row r="378" spans="1:39" ht="13.5" customHeight="1">
      <c r="A378" s="71">
        <v>374</v>
      </c>
      <c r="B378" s="69"/>
      <c r="C378" s="69"/>
      <c r="D378" s="94"/>
      <c r="E378" s="91"/>
      <c r="F378" s="91"/>
      <c r="G378" s="91"/>
      <c r="H378" s="91"/>
      <c r="I378" s="91"/>
      <c r="J378" s="91"/>
      <c r="K378" s="91"/>
      <c r="L378" s="91"/>
      <c r="M378" s="93"/>
      <c r="N378" s="91"/>
      <c r="O378" s="91"/>
      <c r="P378" s="93"/>
      <c r="Q378" s="91"/>
      <c r="R378" s="91"/>
      <c r="S378" s="91"/>
      <c r="T378" s="91"/>
      <c r="U378" s="91"/>
      <c r="V378" s="91"/>
      <c r="W378" s="91"/>
      <c r="X378" s="91"/>
      <c r="Y378" s="91"/>
      <c r="Z378" s="93"/>
      <c r="AA378" s="91"/>
      <c r="AB378" s="91"/>
      <c r="AC378" s="93"/>
      <c r="AD378" s="91"/>
      <c r="AE378" s="91"/>
      <c r="AF378" s="93"/>
      <c r="AG378" s="93"/>
      <c r="AH378" s="91"/>
      <c r="AI378" s="93"/>
      <c r="AJ378" s="93"/>
      <c r="AK378" s="91"/>
      <c r="AL378" s="91"/>
      <c r="AM378" s="91"/>
    </row>
    <row r="379" spans="1:39" ht="13.5" customHeight="1">
      <c r="A379" s="71">
        <v>375</v>
      </c>
      <c r="B379" s="69"/>
      <c r="C379" s="69"/>
      <c r="D379" s="94"/>
      <c r="E379" s="91"/>
      <c r="F379" s="91"/>
      <c r="G379" s="91"/>
      <c r="H379" s="91"/>
      <c r="I379" s="91"/>
      <c r="J379" s="91"/>
      <c r="K379" s="91"/>
      <c r="L379" s="91"/>
      <c r="M379" s="93"/>
      <c r="N379" s="91"/>
      <c r="O379" s="91"/>
      <c r="P379" s="93"/>
      <c r="Q379" s="91"/>
      <c r="R379" s="91"/>
      <c r="S379" s="91"/>
      <c r="T379" s="91"/>
      <c r="U379" s="91"/>
      <c r="V379" s="91"/>
      <c r="W379" s="91"/>
      <c r="X379" s="91"/>
      <c r="Y379" s="91"/>
      <c r="Z379" s="93"/>
      <c r="AA379" s="91"/>
      <c r="AB379" s="91"/>
      <c r="AC379" s="91"/>
      <c r="AD379" s="91"/>
      <c r="AE379" s="91"/>
      <c r="AF379" s="91"/>
      <c r="AG379" s="91"/>
      <c r="AH379" s="91"/>
      <c r="AI379" s="91"/>
      <c r="AJ379" s="91"/>
      <c r="AK379" s="91"/>
      <c r="AL379" s="91"/>
      <c r="AM379" s="91"/>
    </row>
    <row r="380" spans="1:39" ht="13.5" customHeight="1">
      <c r="A380" s="71">
        <v>376</v>
      </c>
      <c r="B380" s="69"/>
      <c r="C380" s="69"/>
      <c r="D380" s="94"/>
      <c r="E380" s="91"/>
      <c r="F380" s="91"/>
      <c r="G380" s="91"/>
      <c r="H380" s="91"/>
      <c r="I380" s="91"/>
      <c r="J380" s="91"/>
      <c r="K380" s="91"/>
      <c r="L380" s="91"/>
      <c r="M380" s="93"/>
      <c r="N380" s="91"/>
      <c r="O380" s="91"/>
      <c r="P380" s="93"/>
      <c r="Q380" s="91"/>
      <c r="R380" s="91"/>
      <c r="S380" s="91"/>
      <c r="T380" s="91"/>
      <c r="U380" s="91"/>
      <c r="V380" s="91"/>
      <c r="W380" s="91"/>
      <c r="X380" s="91"/>
      <c r="Y380" s="91"/>
      <c r="Z380" s="93"/>
      <c r="AA380" s="91"/>
      <c r="AB380" s="91"/>
      <c r="AC380" s="91"/>
      <c r="AD380" s="91"/>
      <c r="AE380" s="91"/>
      <c r="AF380" s="91"/>
      <c r="AG380" s="91"/>
      <c r="AH380" s="91"/>
      <c r="AI380" s="91"/>
      <c r="AJ380" s="91"/>
      <c r="AK380" s="91"/>
      <c r="AL380" s="91"/>
      <c r="AM380" s="91"/>
    </row>
    <row r="381" spans="1:39" ht="13.5" customHeight="1">
      <c r="A381" s="71">
        <v>377</v>
      </c>
      <c r="B381" s="69"/>
      <c r="C381" s="69"/>
      <c r="D381" s="94"/>
      <c r="E381" s="91"/>
      <c r="F381" s="91"/>
      <c r="G381" s="91"/>
      <c r="H381" s="91"/>
      <c r="I381" s="91"/>
      <c r="J381" s="91"/>
      <c r="K381" s="91"/>
      <c r="L381" s="91"/>
      <c r="M381" s="93"/>
      <c r="N381" s="91"/>
      <c r="O381" s="91"/>
      <c r="P381" s="93"/>
      <c r="Q381" s="91"/>
      <c r="R381" s="91"/>
      <c r="S381" s="91"/>
      <c r="T381" s="91"/>
      <c r="U381" s="91"/>
      <c r="V381" s="91"/>
      <c r="W381" s="91"/>
      <c r="X381" s="91"/>
      <c r="Y381" s="91"/>
      <c r="Z381" s="93"/>
      <c r="AA381" s="91"/>
      <c r="AB381" s="91"/>
      <c r="AC381" s="91"/>
      <c r="AD381" s="91"/>
      <c r="AE381" s="91"/>
      <c r="AF381" s="91"/>
      <c r="AG381" s="91"/>
      <c r="AH381" s="91"/>
      <c r="AI381" s="91"/>
      <c r="AJ381" s="91"/>
      <c r="AK381" s="91"/>
      <c r="AL381" s="91"/>
      <c r="AM381" s="91"/>
    </row>
    <row r="382" spans="1:39" ht="13.5" customHeight="1">
      <c r="A382" s="71">
        <v>378</v>
      </c>
      <c r="B382" s="69"/>
      <c r="C382" s="69"/>
      <c r="D382" s="94"/>
      <c r="E382" s="91"/>
      <c r="F382" s="91"/>
      <c r="G382" s="91"/>
      <c r="H382" s="91"/>
      <c r="I382" s="91"/>
      <c r="J382" s="91"/>
      <c r="K382" s="91"/>
      <c r="L382" s="91"/>
      <c r="M382" s="93"/>
      <c r="N382" s="91"/>
      <c r="O382" s="91"/>
      <c r="P382" s="93"/>
      <c r="Q382" s="91"/>
      <c r="R382" s="91"/>
      <c r="S382" s="91"/>
      <c r="T382" s="91"/>
      <c r="U382" s="91"/>
      <c r="V382" s="91"/>
      <c r="W382" s="91"/>
      <c r="X382" s="91"/>
      <c r="Y382" s="91"/>
      <c r="Z382" s="93"/>
      <c r="AA382" s="91"/>
      <c r="AB382" s="91"/>
      <c r="AC382" s="91"/>
      <c r="AD382" s="91"/>
      <c r="AE382" s="91"/>
      <c r="AF382" s="91"/>
      <c r="AG382" s="91"/>
      <c r="AH382" s="91"/>
      <c r="AI382" s="91"/>
      <c r="AJ382" s="91"/>
      <c r="AK382" s="91"/>
      <c r="AL382" s="91"/>
      <c r="AM382" s="91"/>
    </row>
    <row r="383" spans="1:39" ht="13.5" customHeight="1">
      <c r="A383" s="71">
        <v>379</v>
      </c>
      <c r="B383" s="69"/>
      <c r="C383" s="69"/>
      <c r="D383" s="94"/>
      <c r="E383" s="91"/>
      <c r="F383" s="91"/>
      <c r="G383" s="91"/>
      <c r="H383" s="91"/>
      <c r="I383" s="91"/>
      <c r="J383" s="91"/>
      <c r="K383" s="91"/>
      <c r="L383" s="91"/>
      <c r="M383" s="93"/>
      <c r="N383" s="91"/>
      <c r="O383" s="91"/>
      <c r="P383" s="93"/>
      <c r="Q383" s="91"/>
      <c r="R383" s="91"/>
      <c r="S383" s="91"/>
      <c r="T383" s="91"/>
      <c r="U383" s="91"/>
      <c r="V383" s="91"/>
      <c r="W383" s="91"/>
      <c r="X383" s="91"/>
      <c r="Y383" s="91"/>
      <c r="Z383" s="93"/>
      <c r="AA383" s="91"/>
      <c r="AB383" s="91"/>
      <c r="AC383" s="91"/>
      <c r="AD383" s="91"/>
      <c r="AE383" s="91"/>
      <c r="AF383" s="91"/>
      <c r="AG383" s="91"/>
      <c r="AH383" s="91"/>
      <c r="AI383" s="91"/>
      <c r="AJ383" s="91"/>
      <c r="AK383" s="91"/>
      <c r="AL383" s="91"/>
      <c r="AM383" s="91"/>
    </row>
    <row r="384" spans="1:39" ht="13.5" customHeight="1">
      <c r="A384" s="71">
        <v>380</v>
      </c>
      <c r="B384" s="69"/>
      <c r="C384" s="69"/>
      <c r="D384" s="95"/>
      <c r="E384" s="91"/>
      <c r="F384" s="91"/>
      <c r="G384" s="91"/>
      <c r="H384" s="91"/>
      <c r="I384" s="91"/>
      <c r="J384" s="91"/>
      <c r="K384" s="91"/>
      <c r="L384" s="91"/>
      <c r="M384" s="67"/>
      <c r="N384" s="91"/>
      <c r="O384" s="91"/>
      <c r="P384" s="67"/>
      <c r="Q384" s="91"/>
      <c r="R384" s="91"/>
      <c r="S384" s="91"/>
      <c r="T384" s="91"/>
      <c r="U384" s="91"/>
      <c r="V384" s="91"/>
      <c r="W384" s="91"/>
      <c r="X384" s="91"/>
      <c r="Y384" s="91"/>
      <c r="Z384" s="67"/>
      <c r="AA384" s="91"/>
      <c r="AB384" s="91"/>
      <c r="AC384" s="91"/>
      <c r="AD384" s="91"/>
      <c r="AE384" s="91"/>
      <c r="AF384" s="91"/>
      <c r="AG384" s="91"/>
      <c r="AH384" s="91"/>
      <c r="AI384" s="91"/>
      <c r="AJ384" s="91"/>
      <c r="AK384" s="91"/>
      <c r="AL384" s="91"/>
      <c r="AM384" s="91"/>
    </row>
    <row r="385" spans="1:39" ht="13.5" customHeight="1">
      <c r="A385" s="71">
        <v>381</v>
      </c>
      <c r="B385" s="69"/>
      <c r="C385" s="69"/>
      <c r="D385" s="95"/>
      <c r="E385" s="91"/>
      <c r="F385" s="91"/>
      <c r="G385" s="91"/>
      <c r="H385" s="91"/>
      <c r="I385" s="91"/>
      <c r="J385" s="91"/>
      <c r="K385" s="91"/>
      <c r="L385" s="91"/>
      <c r="M385" s="67"/>
      <c r="N385" s="91"/>
      <c r="O385" s="91"/>
      <c r="P385" s="67"/>
      <c r="Q385" s="91"/>
      <c r="R385" s="91"/>
      <c r="S385" s="91"/>
      <c r="T385" s="91"/>
      <c r="U385" s="91"/>
      <c r="V385" s="91"/>
      <c r="W385" s="91"/>
      <c r="X385" s="91"/>
      <c r="Y385" s="91"/>
      <c r="Z385" s="67"/>
      <c r="AA385" s="91"/>
      <c r="AB385" s="91"/>
      <c r="AC385" s="91"/>
      <c r="AD385" s="91"/>
      <c r="AE385" s="91"/>
      <c r="AF385" s="91"/>
      <c r="AG385" s="91"/>
      <c r="AH385" s="91"/>
      <c r="AI385" s="91"/>
      <c r="AJ385" s="91"/>
      <c r="AK385" s="91"/>
      <c r="AL385" s="91"/>
      <c r="AM385" s="91"/>
    </row>
    <row r="386" spans="1:39" ht="13.5" customHeight="1">
      <c r="A386" s="71">
        <v>382</v>
      </c>
      <c r="B386" s="69"/>
      <c r="C386" s="69"/>
      <c r="D386" s="95"/>
      <c r="E386" s="91"/>
      <c r="F386" s="91"/>
      <c r="G386" s="91"/>
      <c r="H386" s="91"/>
      <c r="I386" s="91"/>
      <c r="J386" s="91"/>
      <c r="K386" s="91"/>
      <c r="L386" s="91"/>
      <c r="M386" s="67"/>
      <c r="N386" s="91"/>
      <c r="O386" s="91"/>
      <c r="P386" s="67"/>
      <c r="Q386" s="91"/>
      <c r="R386" s="91"/>
      <c r="S386" s="91"/>
      <c r="T386" s="91"/>
      <c r="U386" s="91"/>
      <c r="V386" s="91"/>
      <c r="W386" s="91"/>
      <c r="X386" s="91"/>
      <c r="Y386" s="91"/>
      <c r="Z386" s="67"/>
      <c r="AA386" s="91"/>
      <c r="AB386" s="91"/>
      <c r="AC386" s="91"/>
      <c r="AD386" s="91"/>
      <c r="AE386" s="91"/>
      <c r="AF386" s="91"/>
      <c r="AG386" s="91"/>
      <c r="AH386" s="91"/>
      <c r="AI386" s="91"/>
      <c r="AJ386" s="91"/>
      <c r="AK386" s="91"/>
      <c r="AL386" s="91"/>
      <c r="AM386" s="91"/>
    </row>
    <row r="387" spans="1:39" ht="13.5" customHeight="1">
      <c r="A387" s="71">
        <v>383</v>
      </c>
      <c r="B387" s="69"/>
      <c r="C387" s="69"/>
      <c r="D387" s="95"/>
      <c r="E387" s="91"/>
      <c r="F387" s="91"/>
      <c r="G387" s="91"/>
      <c r="H387" s="91"/>
      <c r="I387" s="91"/>
      <c r="J387" s="91"/>
      <c r="K387" s="91"/>
      <c r="L387" s="91"/>
      <c r="M387" s="67"/>
      <c r="N387" s="91"/>
      <c r="O387" s="91"/>
      <c r="P387" s="67"/>
      <c r="Q387" s="91"/>
      <c r="R387" s="91"/>
      <c r="S387" s="91"/>
      <c r="T387" s="91"/>
      <c r="U387" s="91"/>
      <c r="V387" s="91"/>
      <c r="W387" s="91"/>
      <c r="X387" s="91"/>
      <c r="Y387" s="91"/>
      <c r="Z387" s="67"/>
      <c r="AA387" s="91"/>
      <c r="AB387" s="91"/>
      <c r="AC387" s="91"/>
      <c r="AD387" s="91"/>
      <c r="AE387" s="91"/>
      <c r="AF387" s="91"/>
      <c r="AG387" s="91"/>
      <c r="AH387" s="91"/>
      <c r="AI387" s="91"/>
      <c r="AJ387" s="91"/>
      <c r="AK387" s="91"/>
      <c r="AL387" s="91"/>
      <c r="AM387" s="91"/>
    </row>
    <row r="388" spans="1:39" ht="13.5" customHeight="1">
      <c r="A388" s="71">
        <v>384</v>
      </c>
      <c r="B388" s="69"/>
      <c r="C388" s="69"/>
      <c r="D388" s="95"/>
      <c r="E388" s="91"/>
      <c r="F388" s="91"/>
      <c r="G388" s="91"/>
      <c r="H388" s="91"/>
      <c r="I388" s="91"/>
      <c r="J388" s="91"/>
      <c r="K388" s="91"/>
      <c r="L388" s="91"/>
      <c r="M388" s="67"/>
      <c r="N388" s="91"/>
      <c r="O388" s="91"/>
      <c r="P388" s="67"/>
      <c r="Q388" s="91"/>
      <c r="R388" s="91"/>
      <c r="S388" s="91"/>
      <c r="T388" s="91"/>
      <c r="U388" s="91"/>
      <c r="V388" s="91"/>
      <c r="W388" s="91"/>
      <c r="X388" s="91"/>
      <c r="Y388" s="91"/>
      <c r="Z388" s="67"/>
      <c r="AA388" s="91"/>
      <c r="AB388" s="91"/>
      <c r="AC388" s="91"/>
      <c r="AD388" s="91"/>
      <c r="AE388" s="91"/>
      <c r="AF388" s="91"/>
      <c r="AG388" s="91"/>
      <c r="AH388" s="91"/>
      <c r="AI388" s="91"/>
      <c r="AJ388" s="91"/>
      <c r="AK388" s="91"/>
      <c r="AL388" s="91"/>
      <c r="AM388" s="91"/>
    </row>
    <row r="389" spans="1:39" ht="13.5" customHeight="1">
      <c r="A389" s="71">
        <v>385</v>
      </c>
      <c r="B389" s="69"/>
      <c r="C389" s="69"/>
      <c r="D389" s="95"/>
      <c r="E389" s="91"/>
      <c r="F389" s="91"/>
      <c r="G389" s="91"/>
      <c r="H389" s="91"/>
      <c r="I389" s="91"/>
      <c r="J389" s="91"/>
      <c r="K389" s="91"/>
      <c r="L389" s="91"/>
      <c r="M389" s="67"/>
      <c r="N389" s="91"/>
      <c r="O389" s="91"/>
      <c r="P389" s="67"/>
      <c r="Q389" s="91"/>
      <c r="R389" s="91"/>
      <c r="S389" s="91"/>
      <c r="T389" s="91"/>
      <c r="U389" s="91"/>
      <c r="V389" s="91"/>
      <c r="W389" s="91"/>
      <c r="X389" s="91"/>
      <c r="Y389" s="91"/>
      <c r="Z389" s="67"/>
      <c r="AA389" s="91"/>
      <c r="AB389" s="91"/>
      <c r="AC389" s="91"/>
      <c r="AD389" s="91"/>
      <c r="AE389" s="91"/>
      <c r="AF389" s="91"/>
      <c r="AG389" s="91"/>
      <c r="AH389" s="91"/>
      <c r="AI389" s="91"/>
      <c r="AJ389" s="91"/>
      <c r="AK389" s="91"/>
      <c r="AL389" s="91"/>
      <c r="AM389" s="91"/>
    </row>
    <row r="390" spans="1:39" ht="13.5" customHeight="1">
      <c r="A390" s="71">
        <v>386</v>
      </c>
      <c r="B390" s="69"/>
      <c r="C390" s="69"/>
      <c r="D390" s="95"/>
      <c r="E390" s="91"/>
      <c r="F390" s="91"/>
      <c r="G390" s="91"/>
      <c r="H390" s="91"/>
      <c r="I390" s="91"/>
      <c r="J390" s="91"/>
      <c r="K390" s="91"/>
      <c r="L390" s="91"/>
      <c r="M390" s="67"/>
      <c r="N390" s="91"/>
      <c r="O390" s="91"/>
      <c r="P390" s="67"/>
      <c r="Q390" s="91"/>
      <c r="R390" s="91"/>
      <c r="S390" s="91"/>
      <c r="T390" s="91"/>
      <c r="U390" s="91"/>
      <c r="V390" s="91"/>
      <c r="W390" s="91"/>
      <c r="X390" s="91"/>
      <c r="Y390" s="91"/>
      <c r="Z390" s="67"/>
      <c r="AA390" s="91"/>
      <c r="AB390" s="91"/>
      <c r="AC390" s="91"/>
      <c r="AD390" s="91"/>
      <c r="AE390" s="91"/>
      <c r="AF390" s="91"/>
      <c r="AG390" s="91"/>
      <c r="AH390" s="91"/>
      <c r="AI390" s="91"/>
      <c r="AJ390" s="91"/>
      <c r="AK390" s="91"/>
      <c r="AL390" s="91"/>
      <c r="AM390" s="91"/>
    </row>
    <row r="391" spans="1:39" ht="13.5" customHeight="1">
      <c r="A391" s="71">
        <v>387</v>
      </c>
      <c r="B391" s="69"/>
      <c r="C391" s="69"/>
      <c r="D391" s="95"/>
      <c r="E391" s="91"/>
      <c r="F391" s="91"/>
      <c r="G391" s="91"/>
      <c r="H391" s="91"/>
      <c r="I391" s="91"/>
      <c r="J391" s="91"/>
      <c r="K391" s="91"/>
      <c r="L391" s="91"/>
      <c r="M391" s="67"/>
      <c r="N391" s="91"/>
      <c r="O391" s="91"/>
      <c r="P391" s="67"/>
      <c r="Q391" s="91"/>
      <c r="R391" s="91"/>
      <c r="S391" s="67"/>
      <c r="T391" s="91"/>
      <c r="U391" s="91"/>
      <c r="V391" s="91"/>
      <c r="W391" s="91"/>
      <c r="X391" s="91"/>
      <c r="Y391" s="91"/>
      <c r="Z391" s="67"/>
      <c r="AA391" s="91"/>
      <c r="AB391" s="91"/>
      <c r="AC391" s="91"/>
      <c r="AD391" s="91"/>
      <c r="AE391" s="91"/>
      <c r="AF391" s="91"/>
      <c r="AG391" s="91"/>
      <c r="AH391" s="91"/>
      <c r="AI391" s="91"/>
      <c r="AJ391" s="91"/>
      <c r="AK391" s="91"/>
      <c r="AL391" s="91"/>
      <c r="AM391" s="91"/>
    </row>
    <row r="392" spans="1:39" ht="13.5" customHeight="1">
      <c r="A392" s="71">
        <v>388</v>
      </c>
      <c r="B392" s="69"/>
      <c r="C392" s="69"/>
      <c r="D392" s="95"/>
      <c r="E392" s="91"/>
      <c r="F392" s="91"/>
      <c r="G392" s="91"/>
      <c r="H392" s="91"/>
      <c r="I392" s="91"/>
      <c r="J392" s="91"/>
      <c r="K392" s="91"/>
      <c r="L392" s="91"/>
      <c r="M392" s="67"/>
      <c r="N392" s="91"/>
      <c r="O392" s="91"/>
      <c r="P392" s="67"/>
      <c r="Q392" s="91"/>
      <c r="R392" s="91"/>
      <c r="S392" s="91"/>
      <c r="T392" s="91"/>
      <c r="U392" s="91"/>
      <c r="V392" s="91"/>
      <c r="W392" s="91"/>
      <c r="X392" s="91"/>
      <c r="Y392" s="91"/>
      <c r="Z392" s="67"/>
      <c r="AA392" s="91"/>
      <c r="AB392" s="91"/>
      <c r="AC392" s="91"/>
      <c r="AD392" s="91"/>
      <c r="AE392" s="91"/>
      <c r="AF392" s="91"/>
      <c r="AG392" s="91"/>
      <c r="AH392" s="91"/>
      <c r="AI392" s="91"/>
      <c r="AJ392" s="91"/>
      <c r="AK392" s="91"/>
      <c r="AL392" s="91"/>
      <c r="AM392" s="91"/>
    </row>
    <row r="393" spans="1:39" ht="13.5" customHeight="1">
      <c r="A393" s="71">
        <v>389</v>
      </c>
      <c r="B393" s="69"/>
      <c r="C393" s="69"/>
      <c r="D393" s="95"/>
      <c r="E393" s="91"/>
      <c r="F393" s="91"/>
      <c r="G393" s="91"/>
      <c r="H393" s="91"/>
      <c r="I393" s="91"/>
      <c r="J393" s="91"/>
      <c r="K393" s="91"/>
      <c r="L393" s="91"/>
      <c r="M393" s="67"/>
      <c r="N393" s="91"/>
      <c r="O393" s="91"/>
      <c r="P393" s="67"/>
      <c r="Q393" s="91"/>
      <c r="R393" s="91"/>
      <c r="S393" s="91"/>
      <c r="T393" s="91"/>
      <c r="U393" s="91"/>
      <c r="V393" s="91"/>
      <c r="W393" s="91"/>
      <c r="X393" s="91"/>
      <c r="Y393" s="91"/>
      <c r="Z393" s="67"/>
      <c r="AA393" s="91"/>
      <c r="AB393" s="91"/>
      <c r="AC393" s="91"/>
      <c r="AD393" s="91"/>
      <c r="AE393" s="91"/>
      <c r="AF393" s="91"/>
      <c r="AG393" s="91"/>
      <c r="AH393" s="91"/>
      <c r="AI393" s="91"/>
      <c r="AJ393" s="91"/>
      <c r="AK393" s="91"/>
      <c r="AL393" s="91"/>
      <c r="AM393" s="91"/>
    </row>
    <row r="394" spans="1:39" ht="13.5" customHeight="1">
      <c r="A394" s="71">
        <v>390</v>
      </c>
      <c r="B394" s="69"/>
      <c r="C394" s="69"/>
      <c r="D394" s="95"/>
      <c r="E394" s="91"/>
      <c r="F394" s="91"/>
      <c r="G394" s="91"/>
      <c r="H394" s="91"/>
      <c r="I394" s="91"/>
      <c r="J394" s="91"/>
      <c r="K394" s="91"/>
      <c r="L394" s="91"/>
      <c r="M394" s="67"/>
      <c r="N394" s="91"/>
      <c r="O394" s="91"/>
      <c r="P394" s="67"/>
      <c r="Q394" s="91"/>
      <c r="R394" s="91"/>
      <c r="S394" s="91"/>
      <c r="T394" s="91"/>
      <c r="U394" s="91"/>
      <c r="V394" s="91"/>
      <c r="W394" s="91"/>
      <c r="X394" s="91"/>
      <c r="Y394" s="91"/>
      <c r="Z394" s="67"/>
      <c r="AA394" s="91"/>
      <c r="AB394" s="91"/>
      <c r="AC394" s="91"/>
      <c r="AD394" s="91"/>
      <c r="AE394" s="91"/>
      <c r="AF394" s="91"/>
      <c r="AG394" s="91"/>
      <c r="AH394" s="91"/>
      <c r="AI394" s="91"/>
      <c r="AJ394" s="91"/>
      <c r="AK394" s="91"/>
      <c r="AL394" s="91"/>
      <c r="AM394" s="91"/>
    </row>
    <row r="395" spans="1:39" ht="13.5" customHeight="1">
      <c r="A395" s="71">
        <v>391</v>
      </c>
      <c r="B395" s="69"/>
      <c r="C395" s="69"/>
      <c r="D395" s="95"/>
      <c r="E395" s="91"/>
      <c r="F395" s="91"/>
      <c r="G395" s="91"/>
      <c r="H395" s="91"/>
      <c r="I395" s="91"/>
      <c r="J395" s="91"/>
      <c r="K395" s="91"/>
      <c r="L395" s="91"/>
      <c r="M395" s="67"/>
      <c r="N395" s="91"/>
      <c r="O395" s="91"/>
      <c r="P395" s="67"/>
      <c r="Q395" s="91"/>
      <c r="R395" s="91"/>
      <c r="S395" s="91"/>
      <c r="T395" s="91"/>
      <c r="U395" s="91"/>
      <c r="V395" s="91"/>
      <c r="W395" s="91"/>
      <c r="X395" s="91"/>
      <c r="Y395" s="91"/>
      <c r="Z395" s="67"/>
      <c r="AA395" s="91"/>
      <c r="AB395" s="91"/>
      <c r="AC395" s="91"/>
      <c r="AD395" s="91"/>
      <c r="AE395" s="91"/>
      <c r="AF395" s="91"/>
      <c r="AG395" s="91"/>
      <c r="AH395" s="91"/>
      <c r="AI395" s="91"/>
      <c r="AJ395" s="91"/>
      <c r="AK395" s="91"/>
      <c r="AL395" s="91"/>
      <c r="AM395" s="91"/>
    </row>
    <row r="396" spans="1:39" ht="13.5" customHeight="1">
      <c r="A396" s="71">
        <v>392</v>
      </c>
      <c r="B396" s="69"/>
      <c r="C396" s="69"/>
      <c r="D396" s="95"/>
      <c r="E396" s="91"/>
      <c r="F396" s="91"/>
      <c r="G396" s="91"/>
      <c r="H396" s="91"/>
      <c r="I396" s="91"/>
      <c r="J396" s="91"/>
      <c r="K396" s="91"/>
      <c r="L396" s="91"/>
      <c r="M396" s="67"/>
      <c r="N396" s="91"/>
      <c r="O396" s="91"/>
      <c r="P396" s="67"/>
      <c r="Q396" s="91"/>
      <c r="R396" s="91"/>
      <c r="S396" s="91"/>
      <c r="T396" s="91"/>
      <c r="U396" s="91"/>
      <c r="V396" s="91"/>
      <c r="W396" s="91"/>
      <c r="X396" s="91"/>
      <c r="Y396" s="91"/>
      <c r="Z396" s="67"/>
      <c r="AA396" s="91"/>
      <c r="AB396" s="91"/>
      <c r="AC396" s="91"/>
      <c r="AD396" s="91"/>
      <c r="AE396" s="91"/>
      <c r="AF396" s="91"/>
      <c r="AG396" s="91"/>
      <c r="AH396" s="91"/>
      <c r="AI396" s="91"/>
      <c r="AJ396" s="91"/>
      <c r="AK396" s="91"/>
      <c r="AL396" s="91"/>
      <c r="AM396" s="91"/>
    </row>
    <row r="397" spans="1:39" ht="13.5" customHeight="1">
      <c r="A397" s="71">
        <v>393</v>
      </c>
      <c r="B397" s="69"/>
      <c r="C397" s="69"/>
      <c r="D397" s="95"/>
      <c r="E397" s="91"/>
      <c r="F397" s="91"/>
      <c r="G397" s="91"/>
      <c r="H397" s="91"/>
      <c r="I397" s="91"/>
      <c r="J397" s="91"/>
      <c r="K397" s="91"/>
      <c r="L397" s="91"/>
      <c r="M397" s="67"/>
      <c r="N397" s="91"/>
      <c r="O397" s="91"/>
      <c r="P397" s="67"/>
      <c r="Q397" s="91"/>
      <c r="R397" s="91"/>
      <c r="S397" s="91"/>
      <c r="T397" s="91"/>
      <c r="U397" s="91"/>
      <c r="V397" s="91"/>
      <c r="W397" s="91"/>
      <c r="X397" s="91"/>
      <c r="Y397" s="91"/>
      <c r="Z397" s="67"/>
      <c r="AA397" s="91"/>
      <c r="AB397" s="91"/>
      <c r="AC397" s="91"/>
      <c r="AD397" s="91"/>
      <c r="AE397" s="91"/>
      <c r="AF397" s="91"/>
      <c r="AG397" s="91"/>
      <c r="AH397" s="91"/>
      <c r="AI397" s="91"/>
      <c r="AJ397" s="91"/>
      <c r="AK397" s="91"/>
      <c r="AL397" s="91"/>
      <c r="AM397" s="91"/>
    </row>
    <row r="398" spans="1:39" ht="13.5" customHeight="1">
      <c r="A398" s="71">
        <v>394</v>
      </c>
      <c r="B398" s="69"/>
      <c r="C398" s="69"/>
      <c r="D398" s="95"/>
      <c r="E398" s="91"/>
      <c r="F398" s="91"/>
      <c r="G398" s="91"/>
      <c r="H398" s="91"/>
      <c r="I398" s="91"/>
      <c r="J398" s="91"/>
      <c r="K398" s="91"/>
      <c r="L398" s="91"/>
      <c r="M398" s="67"/>
      <c r="N398" s="91"/>
      <c r="O398" s="91"/>
      <c r="P398" s="67"/>
      <c r="Q398" s="91"/>
      <c r="R398" s="91"/>
      <c r="S398" s="91"/>
      <c r="T398" s="91"/>
      <c r="U398" s="91"/>
      <c r="V398" s="91"/>
      <c r="W398" s="91"/>
      <c r="X398" s="91"/>
      <c r="Y398" s="91"/>
      <c r="Z398" s="67"/>
      <c r="AA398" s="91"/>
      <c r="AB398" s="91"/>
      <c r="AC398" s="91"/>
      <c r="AD398" s="91"/>
      <c r="AE398" s="91"/>
      <c r="AF398" s="91"/>
      <c r="AG398" s="91"/>
      <c r="AH398" s="91"/>
      <c r="AI398" s="91"/>
      <c r="AJ398" s="91"/>
      <c r="AK398" s="91"/>
      <c r="AL398" s="91"/>
      <c r="AM398" s="91"/>
    </row>
    <row r="399" spans="1:39" ht="13.5" customHeight="1">
      <c r="A399" s="71">
        <v>395</v>
      </c>
      <c r="B399" s="69"/>
      <c r="C399" s="69"/>
      <c r="D399" s="95"/>
      <c r="E399" s="91"/>
      <c r="F399" s="91"/>
      <c r="G399" s="91"/>
      <c r="H399" s="91"/>
      <c r="I399" s="91"/>
      <c r="J399" s="91"/>
      <c r="K399" s="91"/>
      <c r="L399" s="91"/>
      <c r="M399" s="67"/>
      <c r="N399" s="91"/>
      <c r="O399" s="91"/>
      <c r="P399" s="67"/>
      <c r="Q399" s="91"/>
      <c r="R399" s="91"/>
      <c r="S399" s="91"/>
      <c r="T399" s="91"/>
      <c r="U399" s="91"/>
      <c r="V399" s="91"/>
      <c r="W399" s="91"/>
      <c r="X399" s="91"/>
      <c r="Y399" s="91"/>
      <c r="Z399" s="67"/>
      <c r="AA399" s="91"/>
      <c r="AB399" s="91"/>
      <c r="AC399" s="91"/>
      <c r="AD399" s="91"/>
      <c r="AE399" s="91"/>
      <c r="AF399" s="91"/>
      <c r="AG399" s="91"/>
      <c r="AH399" s="91"/>
      <c r="AI399" s="91"/>
      <c r="AJ399" s="91"/>
      <c r="AK399" s="91"/>
      <c r="AL399" s="91"/>
      <c r="AM399" s="91"/>
    </row>
    <row r="400" spans="1:39" ht="13.5" customHeight="1">
      <c r="A400" s="71">
        <v>396</v>
      </c>
      <c r="B400" s="69"/>
      <c r="C400" s="69"/>
      <c r="D400" s="95"/>
      <c r="E400" s="91"/>
      <c r="F400" s="91"/>
      <c r="G400" s="91"/>
      <c r="H400" s="91"/>
      <c r="I400" s="91"/>
      <c r="J400" s="91"/>
      <c r="K400" s="91"/>
      <c r="L400" s="91"/>
      <c r="M400" s="67"/>
      <c r="N400" s="91"/>
      <c r="O400" s="91"/>
      <c r="P400" s="67"/>
      <c r="Q400" s="91"/>
      <c r="R400" s="91"/>
      <c r="S400" s="91"/>
      <c r="T400" s="91"/>
      <c r="U400" s="91"/>
      <c r="V400" s="91"/>
      <c r="W400" s="91"/>
      <c r="X400" s="91"/>
      <c r="Y400" s="91"/>
      <c r="Z400" s="67"/>
      <c r="AA400" s="91"/>
      <c r="AB400" s="91"/>
      <c r="AC400" s="91"/>
      <c r="AD400" s="91"/>
      <c r="AE400" s="91"/>
      <c r="AF400" s="91"/>
      <c r="AG400" s="91"/>
      <c r="AH400" s="91"/>
      <c r="AI400" s="91"/>
      <c r="AJ400" s="91"/>
      <c r="AK400" s="91"/>
      <c r="AL400" s="91"/>
      <c r="AM400" s="91"/>
    </row>
    <row r="401" spans="1:39" ht="13.5" customHeight="1">
      <c r="A401" s="71">
        <v>397</v>
      </c>
      <c r="B401" s="69"/>
      <c r="C401" s="69"/>
      <c r="D401" s="95"/>
      <c r="E401" s="91"/>
      <c r="F401" s="91"/>
      <c r="G401" s="91"/>
      <c r="H401" s="91"/>
      <c r="I401" s="91"/>
      <c r="J401" s="91"/>
      <c r="K401" s="91"/>
      <c r="L401" s="91"/>
      <c r="M401" s="67"/>
      <c r="N401" s="91"/>
      <c r="O401" s="91"/>
      <c r="P401" s="67"/>
      <c r="Q401" s="91"/>
      <c r="R401" s="91"/>
      <c r="S401" s="91"/>
      <c r="T401" s="91"/>
      <c r="U401" s="91"/>
      <c r="V401" s="91"/>
      <c r="W401" s="91"/>
      <c r="X401" s="91"/>
      <c r="Y401" s="91"/>
      <c r="Z401" s="67"/>
      <c r="AA401" s="91"/>
      <c r="AB401" s="91"/>
      <c r="AC401" s="91"/>
      <c r="AD401" s="91"/>
      <c r="AE401" s="91"/>
      <c r="AF401" s="91"/>
      <c r="AG401" s="91"/>
      <c r="AH401" s="91"/>
      <c r="AI401" s="91"/>
      <c r="AJ401" s="91"/>
      <c r="AK401" s="91"/>
      <c r="AL401" s="91"/>
      <c r="AM401" s="91"/>
    </row>
    <row r="402" spans="1:39" ht="13.5" customHeight="1">
      <c r="A402" s="71">
        <v>398</v>
      </c>
      <c r="B402" s="69"/>
      <c r="C402" s="69"/>
      <c r="D402" s="95"/>
      <c r="E402" s="91"/>
      <c r="F402" s="91"/>
      <c r="G402" s="91"/>
      <c r="H402" s="91"/>
      <c r="I402" s="91"/>
      <c r="J402" s="91"/>
      <c r="K402" s="91"/>
      <c r="L402" s="91"/>
      <c r="M402" s="67"/>
      <c r="N402" s="91"/>
      <c r="O402" s="91"/>
      <c r="P402" s="67"/>
      <c r="Q402" s="91"/>
      <c r="R402" s="91"/>
      <c r="S402" s="91"/>
      <c r="T402" s="91"/>
      <c r="U402" s="91"/>
      <c r="V402" s="91"/>
      <c r="W402" s="91"/>
      <c r="X402" s="91"/>
      <c r="Y402" s="91"/>
      <c r="Z402" s="67"/>
      <c r="AA402" s="91"/>
      <c r="AB402" s="91"/>
      <c r="AC402" s="91"/>
      <c r="AD402" s="91"/>
      <c r="AE402" s="91"/>
      <c r="AF402" s="91"/>
      <c r="AG402" s="91"/>
      <c r="AH402" s="91"/>
      <c r="AI402" s="91"/>
      <c r="AJ402" s="91"/>
      <c r="AK402" s="91"/>
      <c r="AL402" s="91"/>
      <c r="AM402" s="91"/>
    </row>
    <row r="403" spans="1:39" ht="13.5" customHeight="1">
      <c r="A403" s="71">
        <v>399</v>
      </c>
      <c r="B403" s="69"/>
      <c r="C403" s="69"/>
      <c r="D403" s="95"/>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row>
    <row r="404" spans="1:39" ht="13.5" customHeight="1">
      <c r="A404" s="71">
        <v>400</v>
      </c>
      <c r="B404" s="69"/>
      <c r="C404" s="69"/>
      <c r="D404" s="95"/>
      <c r="E404" s="67"/>
      <c r="F404" s="67"/>
      <c r="G404" s="67"/>
      <c r="H404" s="67"/>
      <c r="I404" s="67"/>
      <c r="J404" s="67"/>
      <c r="K404" s="67"/>
      <c r="L404" s="67"/>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row>
    <row r="405" spans="1:39" ht="13.5" customHeight="1">
      <c r="A405" s="71">
        <v>401</v>
      </c>
      <c r="B405" s="69"/>
      <c r="C405" s="69"/>
      <c r="D405" s="95"/>
      <c r="E405" s="67"/>
      <c r="F405" s="67"/>
      <c r="G405" s="67"/>
      <c r="H405" s="67"/>
      <c r="I405" s="67"/>
      <c r="J405" s="67"/>
      <c r="K405" s="67"/>
      <c r="L405" s="67"/>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row>
    <row r="406" spans="1:39" ht="13.5" customHeight="1">
      <c r="A406" s="71">
        <v>402</v>
      </c>
      <c r="B406" s="69"/>
      <c r="C406" s="69"/>
      <c r="D406" s="95"/>
      <c r="E406" s="67"/>
      <c r="F406" s="67"/>
      <c r="G406" s="67"/>
      <c r="H406" s="67"/>
      <c r="I406" s="67"/>
      <c r="J406" s="67"/>
      <c r="K406" s="67"/>
      <c r="L406" s="67"/>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row>
    <row r="407" spans="1:39" ht="13.5" customHeight="1">
      <c r="A407" s="71">
        <v>403</v>
      </c>
      <c r="B407" s="69"/>
      <c r="C407" s="69"/>
      <c r="D407" s="95"/>
      <c r="E407" s="67"/>
      <c r="F407" s="67"/>
      <c r="G407" s="67"/>
      <c r="H407" s="67"/>
      <c r="I407" s="67"/>
      <c r="J407" s="67"/>
      <c r="K407" s="67"/>
      <c r="L407" s="67"/>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row>
    <row r="408" spans="1:39" ht="13.5" customHeight="1">
      <c r="A408" s="71">
        <v>404</v>
      </c>
      <c r="B408" s="69"/>
      <c r="C408" s="69"/>
      <c r="D408" s="95"/>
      <c r="E408" s="67"/>
      <c r="F408" s="67"/>
      <c r="G408" s="67"/>
      <c r="H408" s="67"/>
      <c r="I408" s="67"/>
      <c r="J408" s="67"/>
      <c r="K408" s="67"/>
      <c r="L408" s="67"/>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row>
    <row r="409" spans="1:39" ht="13.5" customHeight="1">
      <c r="A409" s="71">
        <v>405</v>
      </c>
      <c r="B409" s="69"/>
      <c r="C409" s="69"/>
      <c r="D409" s="95"/>
      <c r="E409" s="67"/>
      <c r="F409" s="67"/>
      <c r="G409" s="67"/>
      <c r="H409" s="67"/>
      <c r="I409" s="67"/>
      <c r="J409" s="67"/>
      <c r="K409" s="67"/>
      <c r="L409" s="67"/>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row>
    <row r="410" spans="1:39" ht="13.5" customHeight="1">
      <c r="A410" s="71">
        <v>406</v>
      </c>
      <c r="B410" s="69"/>
      <c r="C410" s="69"/>
      <c r="D410" s="95"/>
      <c r="E410" s="67"/>
      <c r="F410" s="67"/>
      <c r="G410" s="67"/>
      <c r="H410" s="67"/>
      <c r="I410" s="67"/>
      <c r="J410" s="67"/>
      <c r="K410" s="67"/>
      <c r="L410" s="67"/>
      <c r="M410" s="67"/>
      <c r="N410" s="67"/>
      <c r="O410" s="67"/>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row>
    <row r="411" spans="1:39" ht="13.5" customHeight="1">
      <c r="A411" s="71">
        <v>407</v>
      </c>
      <c r="B411" s="69"/>
      <c r="C411" s="69"/>
      <c r="D411" s="95"/>
      <c r="E411" s="67"/>
      <c r="F411" s="67"/>
      <c r="G411" s="67"/>
      <c r="H411" s="67"/>
      <c r="I411" s="67"/>
      <c r="J411" s="67"/>
      <c r="K411" s="67"/>
      <c r="L411" s="67"/>
      <c r="M411" s="67"/>
      <c r="N411" s="67"/>
      <c r="O411" s="67"/>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row>
    <row r="412" spans="1:39" ht="13.5" customHeight="1">
      <c r="A412" s="71">
        <v>408</v>
      </c>
      <c r="B412" s="69"/>
      <c r="C412" s="69"/>
      <c r="D412" s="95"/>
      <c r="E412" s="67"/>
      <c r="F412" s="67"/>
      <c r="G412" s="67"/>
      <c r="H412" s="67"/>
      <c r="I412" s="67"/>
      <c r="J412" s="67"/>
      <c r="K412" s="67"/>
      <c r="L412" s="67"/>
      <c r="M412" s="67"/>
      <c r="N412" s="67"/>
      <c r="O412" s="67"/>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row>
    <row r="413" spans="1:39" ht="13.5" customHeight="1">
      <c r="A413" s="71">
        <v>409</v>
      </c>
      <c r="B413" s="69"/>
      <c r="C413" s="69"/>
      <c r="D413" s="95"/>
      <c r="E413" s="67"/>
      <c r="F413" s="67"/>
      <c r="G413" s="67"/>
      <c r="H413" s="67"/>
      <c r="I413" s="67"/>
      <c r="J413" s="67"/>
      <c r="K413" s="67"/>
      <c r="L413" s="67"/>
      <c r="M413" s="67"/>
      <c r="N413" s="67"/>
      <c r="O413" s="67"/>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row>
    <row r="414" spans="1:39" ht="13.5" customHeight="1">
      <c r="A414" s="71">
        <v>410</v>
      </c>
      <c r="B414" s="69"/>
      <c r="C414" s="69"/>
      <c r="D414" s="95"/>
      <c r="E414" s="67"/>
      <c r="F414" s="67"/>
      <c r="G414" s="67"/>
      <c r="H414" s="67"/>
      <c r="I414" s="67"/>
      <c r="J414" s="67"/>
      <c r="K414" s="67"/>
      <c r="L414" s="67"/>
      <c r="M414" s="67"/>
      <c r="N414" s="67"/>
      <c r="O414" s="67"/>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row>
    <row r="415" spans="1:39" ht="13.5" customHeight="1">
      <c r="A415" s="71">
        <v>411</v>
      </c>
      <c r="B415" s="69"/>
      <c r="C415" s="69"/>
      <c r="D415" s="95"/>
      <c r="E415" s="67"/>
      <c r="F415" s="67"/>
      <c r="G415" s="67"/>
      <c r="H415" s="67"/>
      <c r="I415" s="67"/>
      <c r="J415" s="67"/>
      <c r="K415" s="67"/>
      <c r="L415" s="67"/>
      <c r="M415" s="67"/>
      <c r="N415" s="67"/>
      <c r="O415" s="67"/>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row>
    <row r="416" spans="1:39" ht="13.5" customHeight="1">
      <c r="A416" s="71">
        <v>412</v>
      </c>
      <c r="B416" s="69"/>
      <c r="C416" s="69"/>
      <c r="D416" s="95"/>
      <c r="E416" s="67"/>
      <c r="F416" s="67"/>
      <c r="G416" s="67"/>
      <c r="H416" s="67"/>
      <c r="I416" s="67"/>
      <c r="J416" s="67"/>
      <c r="K416" s="67"/>
      <c r="L416" s="67"/>
      <c r="M416" s="67"/>
      <c r="N416" s="67"/>
      <c r="O416" s="67"/>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row>
    <row r="417" spans="1:39" ht="13.5" customHeight="1">
      <c r="A417" s="71">
        <v>413</v>
      </c>
      <c r="B417" s="69"/>
      <c r="C417" s="69"/>
      <c r="D417" s="95"/>
      <c r="E417" s="67"/>
      <c r="F417" s="67"/>
      <c r="G417" s="67"/>
      <c r="H417" s="67"/>
      <c r="I417" s="67"/>
      <c r="J417" s="67"/>
      <c r="K417" s="67"/>
      <c r="L417" s="67"/>
      <c r="M417" s="67"/>
      <c r="N417" s="67"/>
      <c r="O417" s="67"/>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row>
    <row r="418" spans="1:39" ht="13.5" customHeight="1">
      <c r="A418" s="71">
        <v>414</v>
      </c>
      <c r="B418" s="69"/>
      <c r="C418" s="69"/>
      <c r="D418" s="95"/>
      <c r="E418" s="67"/>
      <c r="F418" s="67"/>
      <c r="G418" s="67"/>
      <c r="H418" s="67"/>
      <c r="I418" s="67"/>
      <c r="J418" s="67"/>
      <c r="K418" s="67"/>
      <c r="L418" s="67"/>
      <c r="M418" s="67"/>
      <c r="N418" s="67"/>
      <c r="O418" s="67"/>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row>
    <row r="419" spans="1:39" ht="13.5" customHeight="1">
      <c r="A419" s="71">
        <v>415</v>
      </c>
      <c r="B419" s="69"/>
      <c r="C419" s="69"/>
      <c r="D419" s="95"/>
      <c r="E419" s="67"/>
      <c r="F419" s="67"/>
      <c r="G419" s="67"/>
      <c r="H419" s="67"/>
      <c r="I419" s="67"/>
      <c r="J419" s="67"/>
      <c r="K419" s="67"/>
      <c r="L419" s="67"/>
      <c r="M419" s="67"/>
      <c r="N419" s="67"/>
      <c r="O419" s="67"/>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row>
    <row r="420" spans="1:39" ht="13.5" customHeight="1">
      <c r="A420" s="71">
        <v>416</v>
      </c>
      <c r="B420" s="69"/>
      <c r="C420" s="69"/>
      <c r="D420" s="95"/>
      <c r="E420" s="67"/>
      <c r="F420" s="67"/>
      <c r="G420" s="67"/>
      <c r="H420" s="67"/>
      <c r="I420" s="67"/>
      <c r="J420" s="67"/>
      <c r="K420" s="67"/>
      <c r="L420" s="67"/>
      <c r="M420" s="67"/>
      <c r="N420" s="67"/>
      <c r="O420" s="67"/>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row>
    <row r="421" spans="1:39" ht="13.5" customHeight="1">
      <c r="A421" s="71">
        <v>417</v>
      </c>
      <c r="B421" s="69"/>
      <c r="C421" s="69"/>
      <c r="D421" s="95"/>
      <c r="E421" s="67"/>
      <c r="F421" s="67"/>
      <c r="G421" s="67"/>
      <c r="H421" s="67"/>
      <c r="I421" s="67"/>
      <c r="J421" s="67"/>
      <c r="K421" s="67"/>
      <c r="L421" s="67"/>
      <c r="M421" s="67"/>
      <c r="N421" s="67"/>
      <c r="O421" s="67"/>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row>
    <row r="422" spans="1:39" ht="13.5" customHeight="1">
      <c r="A422" s="71">
        <v>418</v>
      </c>
      <c r="B422" s="69"/>
      <c r="C422" s="69"/>
      <c r="D422" s="95"/>
      <c r="E422" s="67"/>
      <c r="F422" s="67"/>
      <c r="G422" s="96"/>
      <c r="H422" s="67"/>
      <c r="I422" s="67"/>
      <c r="J422" s="67"/>
      <c r="K422" s="67"/>
      <c r="L422" s="67"/>
      <c r="M422" s="67"/>
      <c r="N422" s="67"/>
      <c r="O422" s="67"/>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row>
    <row r="423" spans="1:39" ht="13.5" customHeight="1">
      <c r="A423" s="71">
        <v>419</v>
      </c>
      <c r="B423" s="69"/>
      <c r="C423" s="69"/>
      <c r="D423" s="95"/>
      <c r="E423" s="67"/>
      <c r="F423" s="67"/>
      <c r="G423" s="67"/>
      <c r="H423" s="67"/>
      <c r="I423" s="67"/>
      <c r="J423" s="67"/>
      <c r="K423" s="67"/>
      <c r="L423" s="67"/>
      <c r="M423" s="67"/>
      <c r="N423" s="67"/>
      <c r="O423" s="67"/>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row>
    <row r="424" spans="1:39" ht="13.5" customHeight="1">
      <c r="A424" s="71">
        <v>420</v>
      </c>
      <c r="B424" s="69"/>
      <c r="C424" s="69"/>
      <c r="D424" s="95"/>
      <c r="E424" s="67"/>
      <c r="F424" s="67"/>
      <c r="G424" s="67"/>
      <c r="H424" s="67"/>
      <c r="I424" s="67"/>
      <c r="J424" s="67"/>
      <c r="K424" s="67"/>
      <c r="L424" s="67"/>
      <c r="M424" s="67"/>
      <c r="N424" s="67"/>
      <c r="O424" s="67"/>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row>
    <row r="425" spans="1:39" ht="13.5" customHeight="1">
      <c r="A425" s="71">
        <v>421</v>
      </c>
      <c r="B425" s="69"/>
      <c r="C425" s="69"/>
      <c r="D425" s="95"/>
      <c r="E425" s="67"/>
      <c r="F425" s="67"/>
      <c r="G425" s="67"/>
      <c r="H425" s="67"/>
      <c r="I425" s="67"/>
      <c r="J425" s="67"/>
      <c r="K425" s="67"/>
      <c r="L425" s="67"/>
      <c r="M425" s="67"/>
      <c r="N425" s="67"/>
      <c r="O425" s="67"/>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row>
    <row r="426" spans="1:39" ht="13.5" customHeight="1">
      <c r="A426" s="71">
        <v>422</v>
      </c>
      <c r="B426" s="69"/>
      <c r="C426" s="69"/>
      <c r="D426" s="95"/>
      <c r="E426" s="67"/>
      <c r="F426" s="67"/>
      <c r="G426" s="67"/>
      <c r="H426" s="67"/>
      <c r="I426" s="67"/>
      <c r="J426" s="67"/>
      <c r="K426" s="67"/>
      <c r="L426" s="67"/>
      <c r="M426" s="67"/>
      <c r="N426" s="67"/>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row>
    <row r="427" spans="1:39" ht="13.5" customHeight="1">
      <c r="A427" s="71">
        <v>423</v>
      </c>
      <c r="B427" s="69"/>
      <c r="C427" s="69"/>
      <c r="D427" s="95"/>
      <c r="E427" s="67"/>
      <c r="F427" s="67"/>
      <c r="G427" s="67"/>
      <c r="H427" s="67"/>
      <c r="I427" s="67"/>
      <c r="J427" s="67"/>
      <c r="K427" s="67"/>
      <c r="L427" s="67"/>
      <c r="M427" s="67"/>
      <c r="N427" s="67"/>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row>
    <row r="428" spans="1:39" ht="13.5" customHeight="1">
      <c r="A428" s="71">
        <v>424</v>
      </c>
      <c r="B428" s="69"/>
      <c r="C428" s="69"/>
      <c r="D428" s="95"/>
      <c r="E428" s="67"/>
      <c r="F428" s="67"/>
      <c r="G428" s="67"/>
      <c r="H428" s="67"/>
      <c r="I428" s="67"/>
      <c r="J428" s="67"/>
      <c r="K428" s="67"/>
      <c r="L428" s="67"/>
      <c r="M428" s="67"/>
      <c r="N428" s="67"/>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row>
    <row r="429" spans="1:39" ht="13.5" customHeight="1">
      <c r="A429" s="71">
        <v>425</v>
      </c>
      <c r="B429" s="69"/>
      <c r="C429" s="69"/>
      <c r="D429" s="95"/>
      <c r="E429" s="67"/>
      <c r="F429" s="95"/>
      <c r="G429" s="67"/>
      <c r="H429" s="95"/>
      <c r="I429" s="67"/>
      <c r="J429" s="95"/>
      <c r="K429" s="67"/>
      <c r="L429" s="95"/>
      <c r="M429" s="67"/>
      <c r="N429" s="95"/>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row>
    <row r="430" spans="1:39" ht="13.5" customHeight="1">
      <c r="A430" s="71">
        <v>426</v>
      </c>
      <c r="B430" s="69"/>
      <c r="C430" s="69"/>
      <c r="D430" s="95"/>
      <c r="E430" s="67"/>
      <c r="F430" s="67"/>
      <c r="G430" s="67"/>
      <c r="H430" s="67"/>
      <c r="I430" s="67"/>
      <c r="J430" s="67"/>
      <c r="K430" s="67"/>
      <c r="L430" s="67"/>
      <c r="M430" s="67"/>
      <c r="N430" s="67"/>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row>
    <row r="431" spans="1:39" ht="13.5" customHeight="1">
      <c r="A431" s="71">
        <v>427</v>
      </c>
      <c r="B431" s="69"/>
      <c r="C431" s="69"/>
      <c r="D431" s="95"/>
      <c r="E431" s="67"/>
      <c r="F431" s="67"/>
      <c r="G431" s="67"/>
      <c r="H431" s="67"/>
      <c r="I431" s="67"/>
      <c r="J431" s="67"/>
      <c r="K431" s="67"/>
      <c r="L431" s="67"/>
      <c r="M431" s="67"/>
      <c r="N431" s="67"/>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row>
    <row r="432" spans="1:39" ht="13.5" customHeight="1">
      <c r="A432" s="71">
        <v>428</v>
      </c>
      <c r="B432" s="69"/>
      <c r="C432" s="69"/>
      <c r="D432" s="95"/>
      <c r="E432" s="67"/>
      <c r="F432" s="67"/>
      <c r="G432" s="67"/>
      <c r="H432" s="67"/>
      <c r="I432" s="67"/>
      <c r="J432" s="67"/>
      <c r="K432" s="67"/>
      <c r="L432" s="67"/>
      <c r="M432" s="67"/>
      <c r="N432" s="67"/>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row>
    <row r="433" spans="1:39" ht="13.5" customHeight="1">
      <c r="A433" s="71">
        <v>429</v>
      </c>
      <c r="B433" s="69"/>
      <c r="C433" s="69"/>
      <c r="D433" s="95"/>
      <c r="E433" s="67"/>
      <c r="F433" s="67"/>
      <c r="G433" s="67"/>
      <c r="H433" s="67"/>
      <c r="I433" s="67"/>
      <c r="J433" s="67"/>
      <c r="K433" s="67"/>
      <c r="L433" s="67"/>
      <c r="M433" s="67"/>
      <c r="N433" s="67"/>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row>
    <row r="434" spans="1:39" ht="13.5" customHeight="1">
      <c r="A434" s="71">
        <v>430</v>
      </c>
      <c r="B434" s="69"/>
      <c r="C434" s="69"/>
      <c r="D434" s="95"/>
      <c r="E434" s="67"/>
      <c r="F434" s="67"/>
      <c r="G434" s="67"/>
      <c r="H434" s="67"/>
      <c r="I434" s="67"/>
      <c r="J434" s="67"/>
      <c r="K434" s="67"/>
      <c r="L434" s="67"/>
      <c r="M434" s="67"/>
      <c r="N434" s="67"/>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row>
    <row r="435" spans="1:39" ht="13.5" customHeight="1">
      <c r="A435" s="71">
        <v>431</v>
      </c>
      <c r="B435" s="69"/>
      <c r="C435" s="69"/>
      <c r="D435" s="95"/>
      <c r="E435" s="67"/>
      <c r="F435" s="95"/>
      <c r="G435" s="67"/>
      <c r="H435" s="95"/>
      <c r="I435" s="67"/>
      <c r="J435" s="95"/>
      <c r="K435" s="67"/>
      <c r="L435" s="95"/>
      <c r="M435" s="67"/>
      <c r="N435" s="95"/>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row>
    <row r="436" spans="1:39" ht="13.5" customHeight="1">
      <c r="A436" s="71">
        <v>432</v>
      </c>
      <c r="B436" s="69"/>
      <c r="C436" s="69"/>
      <c r="D436" s="95"/>
      <c r="E436" s="67"/>
      <c r="F436" s="67"/>
      <c r="G436" s="67"/>
      <c r="H436" s="67"/>
      <c r="I436" s="67"/>
      <c r="J436" s="67"/>
      <c r="K436" s="67"/>
      <c r="L436" s="67"/>
      <c r="M436" s="67"/>
      <c r="N436" s="67"/>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row>
    <row r="437" spans="1:39" ht="13.5" customHeight="1">
      <c r="A437" s="71">
        <v>433</v>
      </c>
      <c r="B437" s="69"/>
      <c r="C437" s="69"/>
      <c r="D437" s="95"/>
      <c r="E437" s="67"/>
      <c r="F437" s="67"/>
      <c r="G437" s="67"/>
      <c r="H437" s="67"/>
      <c r="I437" s="67"/>
      <c r="J437" s="67"/>
      <c r="K437" s="67"/>
      <c r="L437" s="67"/>
      <c r="M437" s="67"/>
      <c r="N437" s="67"/>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row>
    <row r="438" spans="1:39" ht="13.5" customHeight="1">
      <c r="A438" s="71">
        <v>434</v>
      </c>
      <c r="B438" s="69"/>
      <c r="C438" s="69"/>
      <c r="D438" s="95"/>
      <c r="E438" s="67"/>
      <c r="F438" s="67"/>
      <c r="G438" s="67"/>
      <c r="H438" s="67"/>
      <c r="I438" s="67"/>
      <c r="J438" s="67"/>
      <c r="K438" s="67"/>
      <c r="L438" s="67"/>
      <c r="M438" s="67"/>
      <c r="N438" s="67"/>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row>
    <row r="439" spans="1:39" ht="13.5" customHeight="1">
      <c r="A439" s="71">
        <v>435</v>
      </c>
      <c r="B439" s="69"/>
      <c r="C439" s="69"/>
      <c r="D439" s="95"/>
      <c r="E439" s="67"/>
      <c r="F439" s="67"/>
      <c r="G439" s="67"/>
      <c r="H439" s="67"/>
      <c r="I439" s="67"/>
      <c r="J439" s="67"/>
      <c r="K439" s="67"/>
      <c r="L439" s="67"/>
      <c r="M439" s="67"/>
      <c r="N439" s="67"/>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row>
    <row r="440" spans="1:39" ht="13.5" customHeight="1">
      <c r="A440" s="71">
        <v>436</v>
      </c>
      <c r="B440" s="69"/>
      <c r="C440" s="69"/>
      <c r="D440" s="95"/>
      <c r="E440" s="67"/>
      <c r="F440" s="67"/>
      <c r="G440" s="67"/>
      <c r="H440" s="67"/>
      <c r="I440" s="67"/>
      <c r="J440" s="67"/>
      <c r="K440" s="67"/>
      <c r="L440" s="67"/>
      <c r="M440" s="67"/>
      <c r="N440" s="67"/>
      <c r="O440" s="91"/>
      <c r="P440" s="91"/>
      <c r="Q440" s="91"/>
      <c r="R440" s="91"/>
      <c r="S440" s="67"/>
      <c r="T440" s="91"/>
      <c r="U440" s="91"/>
      <c r="V440" s="91"/>
      <c r="W440" s="91"/>
      <c r="X440" s="91"/>
      <c r="Y440" s="91"/>
      <c r="Z440" s="91"/>
      <c r="AA440" s="91"/>
      <c r="AB440" s="91"/>
      <c r="AC440" s="91"/>
      <c r="AD440" s="91"/>
      <c r="AE440" s="91"/>
      <c r="AF440" s="91"/>
      <c r="AG440" s="91"/>
      <c r="AH440" s="91"/>
      <c r="AI440" s="91"/>
      <c r="AJ440" s="91"/>
      <c r="AK440" s="91"/>
      <c r="AL440" s="67"/>
      <c r="AM440" s="91"/>
    </row>
    <row r="441" spans="1:39" ht="13.5" customHeight="1">
      <c r="A441" s="71">
        <v>437</v>
      </c>
      <c r="B441" s="69"/>
      <c r="C441" s="69"/>
      <c r="D441" s="95"/>
      <c r="E441" s="67"/>
      <c r="F441" s="67"/>
      <c r="G441" s="67"/>
      <c r="H441" s="67"/>
      <c r="I441" s="67"/>
      <c r="J441" s="67"/>
      <c r="K441" s="67"/>
      <c r="L441" s="67"/>
      <c r="M441" s="67"/>
      <c r="N441" s="67"/>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row>
    <row r="442" spans="1:39" ht="13.5" customHeight="1">
      <c r="A442" s="71">
        <v>438</v>
      </c>
      <c r="B442" s="69"/>
      <c r="C442" s="69"/>
      <c r="D442" s="95"/>
      <c r="E442" s="67"/>
      <c r="F442" s="67"/>
      <c r="G442" s="67"/>
      <c r="H442" s="67"/>
      <c r="I442" s="67"/>
      <c r="J442" s="67"/>
      <c r="K442" s="67"/>
      <c r="L442" s="67"/>
      <c r="M442" s="67"/>
      <c r="N442" s="67"/>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row>
    <row r="443" spans="1:39" ht="13.5" customHeight="1">
      <c r="A443" s="71">
        <v>439</v>
      </c>
      <c r="B443" s="69"/>
      <c r="C443" s="69"/>
      <c r="D443" s="95"/>
      <c r="E443" s="67"/>
      <c r="F443" s="67"/>
      <c r="G443" s="67"/>
      <c r="H443" s="67"/>
      <c r="I443" s="67"/>
      <c r="J443" s="67"/>
      <c r="K443" s="67"/>
      <c r="L443" s="67"/>
      <c r="M443" s="67"/>
      <c r="N443" s="67"/>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row>
    <row r="444" spans="1:39" ht="13.5" customHeight="1">
      <c r="A444" s="71">
        <v>440</v>
      </c>
      <c r="B444" s="69"/>
      <c r="C444" s="69"/>
      <c r="D444" s="95"/>
      <c r="E444" s="67"/>
      <c r="F444" s="67"/>
      <c r="G444" s="67"/>
      <c r="H444" s="67"/>
      <c r="I444" s="67"/>
      <c r="J444" s="67"/>
      <c r="K444" s="67"/>
      <c r="L444" s="67"/>
      <c r="M444" s="67"/>
      <c r="N444" s="67"/>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row>
    <row r="445" spans="1:39" ht="13.5" customHeight="1">
      <c r="A445" s="71">
        <v>441</v>
      </c>
      <c r="B445" s="69"/>
      <c r="C445" s="69"/>
      <c r="D445" s="95"/>
      <c r="E445" s="67"/>
      <c r="F445" s="67"/>
      <c r="G445" s="67"/>
      <c r="H445" s="67"/>
      <c r="I445" s="67"/>
      <c r="J445" s="67"/>
      <c r="K445" s="67"/>
      <c r="L445" s="67"/>
      <c r="M445" s="67"/>
      <c r="N445" s="67"/>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row>
    <row r="446" spans="1:39" ht="13.5" customHeight="1">
      <c r="A446" s="71">
        <v>442</v>
      </c>
      <c r="B446" s="69"/>
      <c r="C446" s="69"/>
      <c r="D446" s="95"/>
      <c r="E446" s="67"/>
      <c r="F446" s="67"/>
      <c r="G446" s="67"/>
      <c r="H446" s="67"/>
      <c r="I446" s="67"/>
      <c r="J446" s="67"/>
      <c r="K446" s="67"/>
      <c r="L446" s="67"/>
      <c r="M446" s="67"/>
      <c r="N446" s="67"/>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row>
    <row r="447" spans="1:39" ht="13.5" customHeight="1">
      <c r="A447" s="71">
        <v>443</v>
      </c>
      <c r="B447" s="69"/>
      <c r="C447" s="69"/>
      <c r="D447" s="95"/>
      <c r="E447" s="67"/>
      <c r="F447" s="67"/>
      <c r="G447" s="67"/>
      <c r="H447" s="67"/>
      <c r="I447" s="67"/>
      <c r="J447" s="67"/>
      <c r="K447" s="67"/>
      <c r="L447" s="67"/>
      <c r="M447" s="67"/>
      <c r="N447" s="67"/>
      <c r="O447" s="91"/>
      <c r="P447" s="91"/>
      <c r="Q447" s="91"/>
      <c r="R447" s="67"/>
      <c r="S447" s="91"/>
      <c r="T447" s="91"/>
      <c r="U447" s="91"/>
      <c r="V447" s="91"/>
      <c r="W447" s="91"/>
      <c r="X447" s="91"/>
      <c r="Y447" s="91"/>
      <c r="Z447" s="91"/>
      <c r="AA447" s="91"/>
      <c r="AB447" s="91"/>
      <c r="AC447" s="91"/>
      <c r="AD447" s="91"/>
      <c r="AE447" s="91"/>
      <c r="AF447" s="91"/>
      <c r="AG447" s="91"/>
      <c r="AH447" s="91"/>
      <c r="AI447" s="91"/>
      <c r="AJ447" s="91"/>
      <c r="AK447" s="91"/>
      <c r="AL447" s="91"/>
      <c r="AM447" s="91"/>
    </row>
    <row r="448" spans="1:39" ht="13.5" customHeight="1">
      <c r="A448" s="71">
        <v>444</v>
      </c>
      <c r="B448" s="69"/>
      <c r="C448" s="69"/>
      <c r="D448" s="95"/>
      <c r="E448" s="67"/>
      <c r="F448" s="67"/>
      <c r="G448" s="67"/>
      <c r="H448" s="67"/>
      <c r="I448" s="67"/>
      <c r="J448" s="67"/>
      <c r="K448" s="67"/>
      <c r="L448" s="67"/>
      <c r="M448" s="67"/>
      <c r="N448" s="67"/>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row>
    <row r="449" spans="1:39" ht="13.5" customHeight="1">
      <c r="A449" s="71">
        <v>445</v>
      </c>
      <c r="B449" s="69"/>
      <c r="C449" s="69"/>
      <c r="D449" s="95"/>
      <c r="E449" s="67"/>
      <c r="F449" s="67"/>
      <c r="G449" s="67"/>
      <c r="H449" s="67"/>
      <c r="I449" s="67"/>
      <c r="J449" s="67"/>
      <c r="K449" s="67"/>
      <c r="L449" s="67"/>
      <c r="M449" s="67"/>
      <c r="N449" s="67"/>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row>
    <row r="450" spans="1:39" ht="13.5" customHeight="1">
      <c r="A450" s="71">
        <v>446</v>
      </c>
      <c r="B450" s="69"/>
      <c r="C450" s="69"/>
      <c r="D450" s="95"/>
      <c r="E450" s="67"/>
      <c r="F450" s="67"/>
      <c r="G450" s="67"/>
      <c r="H450" s="67"/>
      <c r="I450" s="67"/>
      <c r="J450" s="67"/>
      <c r="K450" s="67"/>
      <c r="L450" s="67"/>
      <c r="M450" s="67"/>
      <c r="N450" s="67"/>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row>
    <row r="451" spans="1:39" ht="13.5" customHeight="1">
      <c r="A451" s="71">
        <v>447</v>
      </c>
      <c r="B451" s="69"/>
      <c r="C451" s="69"/>
      <c r="D451" s="95"/>
      <c r="E451" s="67"/>
      <c r="F451" s="67"/>
      <c r="G451" s="67"/>
      <c r="H451" s="67"/>
      <c r="I451" s="67"/>
      <c r="J451" s="67"/>
      <c r="K451" s="67"/>
      <c r="L451" s="67"/>
      <c r="M451" s="67"/>
      <c r="N451" s="67"/>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row>
    <row r="452" spans="1:39" ht="13.5" customHeight="1">
      <c r="A452" s="71">
        <v>448</v>
      </c>
      <c r="B452" s="69"/>
      <c r="C452" s="69"/>
      <c r="D452" s="95"/>
      <c r="E452" s="67"/>
      <c r="F452" s="67"/>
      <c r="G452" s="67"/>
      <c r="H452" s="67"/>
      <c r="I452" s="67"/>
      <c r="J452" s="67"/>
      <c r="K452" s="67"/>
      <c r="L452" s="67"/>
      <c r="M452" s="67"/>
      <c r="N452" s="67"/>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row>
    <row r="453" spans="1:39" ht="13.5" customHeight="1">
      <c r="A453" s="71">
        <v>449</v>
      </c>
      <c r="B453" s="69"/>
      <c r="C453" s="69"/>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row>
    <row r="454" spans="1:39" ht="13.5" customHeight="1">
      <c r="A454" s="71">
        <v>450</v>
      </c>
      <c r="B454" s="69"/>
      <c r="C454" s="69"/>
      <c r="D454" s="95"/>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row>
    <row r="455" spans="1:39" ht="13.5" customHeight="1">
      <c r="A455" s="71">
        <v>451</v>
      </c>
      <c r="B455" s="69"/>
      <c r="C455" s="69"/>
      <c r="D455" s="95"/>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row>
    <row r="456" spans="1:39" ht="13.5" customHeight="1">
      <c r="A456" s="71">
        <v>452</v>
      </c>
      <c r="B456" s="69"/>
      <c r="C456" s="69"/>
      <c r="D456" s="95"/>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row>
    <row r="457" spans="1:39" ht="13.5" customHeight="1">
      <c r="A457" s="71">
        <v>453</v>
      </c>
      <c r="B457" s="69"/>
      <c r="C457" s="69"/>
      <c r="D457" s="95"/>
      <c r="E457" s="91"/>
      <c r="F457" s="95"/>
      <c r="G457" s="91"/>
      <c r="H457" s="95"/>
      <c r="I457" s="91"/>
      <c r="J457" s="95"/>
      <c r="K457" s="91"/>
      <c r="L457" s="95"/>
      <c r="M457" s="91"/>
      <c r="N457" s="95"/>
      <c r="O457" s="91"/>
      <c r="P457" s="95"/>
      <c r="Q457" s="91"/>
      <c r="R457" s="95"/>
      <c r="S457" s="91"/>
      <c r="T457" s="91"/>
      <c r="U457" s="91"/>
      <c r="V457" s="91"/>
      <c r="W457" s="91"/>
      <c r="X457" s="91"/>
      <c r="Y457" s="91"/>
      <c r="Z457" s="91"/>
      <c r="AA457" s="91"/>
      <c r="AB457" s="91"/>
      <c r="AC457" s="91"/>
      <c r="AD457" s="91"/>
      <c r="AE457" s="91"/>
      <c r="AF457" s="91"/>
      <c r="AG457" s="91"/>
      <c r="AH457" s="91"/>
      <c r="AI457" s="91"/>
      <c r="AJ457" s="91"/>
      <c r="AK457" s="91"/>
      <c r="AL457" s="91"/>
      <c r="AM457" s="91"/>
    </row>
    <row r="458" spans="1:39" ht="13.5" customHeight="1">
      <c r="A458" s="71">
        <v>454</v>
      </c>
      <c r="B458" s="69"/>
      <c r="C458" s="69"/>
      <c r="D458" s="95"/>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row>
    <row r="459" spans="1:39" ht="13.5" customHeight="1">
      <c r="A459" s="71">
        <v>455</v>
      </c>
      <c r="B459" s="69"/>
      <c r="C459" s="69"/>
      <c r="D459" s="95"/>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row>
    <row r="460" spans="1:39" ht="13.5" customHeight="1">
      <c r="A460" s="71">
        <v>456</v>
      </c>
      <c r="B460" s="69"/>
      <c r="C460" s="69"/>
      <c r="D460" s="95"/>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row>
    <row r="461" spans="1:39" ht="13.5" customHeight="1">
      <c r="A461" s="71">
        <v>457</v>
      </c>
      <c r="B461" s="69"/>
      <c r="C461" s="69"/>
      <c r="D461" s="95"/>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row>
    <row r="462" spans="1:39" ht="13.5" customHeight="1">
      <c r="A462" s="71">
        <v>458</v>
      </c>
      <c r="B462" s="69"/>
      <c r="C462" s="69"/>
      <c r="D462" s="95"/>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row>
    <row r="463" spans="1:39" ht="13.5" customHeight="1">
      <c r="A463" s="71">
        <v>459</v>
      </c>
      <c r="B463" s="69"/>
      <c r="C463" s="69"/>
      <c r="D463" s="95"/>
      <c r="E463" s="91"/>
      <c r="F463" s="91"/>
      <c r="G463" s="91"/>
      <c r="H463" s="91"/>
      <c r="I463" s="91"/>
      <c r="J463" s="91"/>
      <c r="K463" s="91"/>
      <c r="L463" s="91"/>
      <c r="M463" s="67"/>
      <c r="N463" s="91"/>
      <c r="O463" s="91"/>
      <c r="P463" s="67"/>
      <c r="Q463" s="91"/>
      <c r="R463" s="91"/>
      <c r="S463" s="91"/>
      <c r="T463" s="91"/>
      <c r="U463" s="91"/>
      <c r="V463" s="91"/>
      <c r="W463" s="91"/>
      <c r="X463" s="91"/>
      <c r="Y463" s="91"/>
      <c r="Z463" s="67"/>
      <c r="AA463" s="91"/>
      <c r="AB463" s="91"/>
      <c r="AC463" s="91"/>
      <c r="AD463" s="91"/>
      <c r="AE463" s="91"/>
      <c r="AF463" s="91"/>
      <c r="AG463" s="91"/>
      <c r="AH463" s="91"/>
      <c r="AI463" s="91"/>
      <c r="AJ463" s="91"/>
      <c r="AK463" s="91"/>
      <c r="AL463" s="91"/>
      <c r="AM463" s="91"/>
    </row>
    <row r="464" spans="1:39" ht="13.5" customHeight="1">
      <c r="A464" s="71">
        <v>460</v>
      </c>
      <c r="B464" s="69"/>
      <c r="C464" s="69"/>
      <c r="D464" s="95"/>
      <c r="E464" s="91"/>
      <c r="F464" s="91"/>
      <c r="G464" s="91"/>
      <c r="H464" s="91"/>
      <c r="I464" s="91"/>
      <c r="J464" s="91"/>
      <c r="K464" s="91"/>
      <c r="L464" s="91"/>
      <c r="M464" s="67"/>
      <c r="N464" s="91"/>
      <c r="O464" s="91"/>
      <c r="P464" s="67"/>
      <c r="Q464" s="91"/>
      <c r="R464" s="91"/>
      <c r="S464" s="91"/>
      <c r="T464" s="91"/>
      <c r="U464" s="91"/>
      <c r="V464" s="91"/>
      <c r="W464" s="91"/>
      <c r="X464" s="91"/>
      <c r="Y464" s="91"/>
      <c r="Z464" s="67"/>
      <c r="AA464" s="91"/>
      <c r="AB464" s="91"/>
      <c r="AC464" s="91"/>
      <c r="AD464" s="91"/>
      <c r="AE464" s="91"/>
      <c r="AF464" s="91"/>
      <c r="AG464" s="91"/>
      <c r="AH464" s="91"/>
      <c r="AI464" s="91"/>
      <c r="AJ464" s="91"/>
      <c r="AK464" s="91"/>
      <c r="AL464" s="91"/>
      <c r="AM464" s="91"/>
    </row>
    <row r="465" spans="1:39" ht="13.5" customHeight="1">
      <c r="A465" s="71">
        <v>461</v>
      </c>
      <c r="B465" s="69"/>
      <c r="C465" s="69"/>
      <c r="D465" s="95"/>
      <c r="E465" s="91"/>
      <c r="F465" s="91"/>
      <c r="G465" s="91"/>
      <c r="H465" s="91"/>
      <c r="I465" s="91"/>
      <c r="J465" s="91"/>
      <c r="K465" s="91"/>
      <c r="L465" s="91"/>
      <c r="M465" s="67"/>
      <c r="N465" s="91"/>
      <c r="O465" s="91"/>
      <c r="P465" s="67"/>
      <c r="Q465" s="91"/>
      <c r="R465" s="91"/>
      <c r="S465" s="91"/>
      <c r="T465" s="91"/>
      <c r="U465" s="91"/>
      <c r="V465" s="91"/>
      <c r="W465" s="91"/>
      <c r="X465" s="91"/>
      <c r="Y465" s="91"/>
      <c r="Z465" s="67"/>
      <c r="AA465" s="91"/>
      <c r="AB465" s="91"/>
      <c r="AC465" s="91"/>
      <c r="AD465" s="91"/>
      <c r="AE465" s="91"/>
      <c r="AF465" s="91"/>
      <c r="AG465" s="91"/>
      <c r="AH465" s="91"/>
      <c r="AI465" s="91"/>
      <c r="AJ465" s="91"/>
      <c r="AK465" s="91"/>
      <c r="AL465" s="91"/>
      <c r="AM465" s="91"/>
    </row>
    <row r="466" spans="1:39" ht="13.5" customHeight="1">
      <c r="A466" s="71">
        <v>462</v>
      </c>
      <c r="B466" s="69"/>
      <c r="C466" s="69"/>
      <c r="D466" s="95"/>
      <c r="E466" s="91"/>
      <c r="F466" s="91"/>
      <c r="G466" s="91"/>
      <c r="H466" s="91"/>
      <c r="I466" s="91"/>
      <c r="J466" s="91"/>
      <c r="K466" s="91"/>
      <c r="L466" s="91"/>
      <c r="M466" s="67"/>
      <c r="N466" s="91"/>
      <c r="O466" s="91"/>
      <c r="P466" s="67"/>
      <c r="Q466" s="91"/>
      <c r="R466" s="91"/>
      <c r="S466" s="91"/>
      <c r="T466" s="91"/>
      <c r="U466" s="91"/>
      <c r="V466" s="91"/>
      <c r="W466" s="91"/>
      <c r="X466" s="91"/>
      <c r="Y466" s="91"/>
      <c r="Z466" s="67"/>
      <c r="AA466" s="91"/>
      <c r="AB466" s="91"/>
      <c r="AC466" s="91"/>
      <c r="AD466" s="91"/>
      <c r="AE466" s="91"/>
      <c r="AF466" s="91"/>
      <c r="AG466" s="91"/>
      <c r="AH466" s="91"/>
      <c r="AI466" s="91"/>
      <c r="AJ466" s="91"/>
      <c r="AK466" s="91"/>
      <c r="AL466" s="91"/>
      <c r="AM466" s="91"/>
    </row>
    <row r="467" spans="1:39" ht="13.5" customHeight="1">
      <c r="A467" s="71">
        <v>463</v>
      </c>
      <c r="B467" s="69"/>
      <c r="C467" s="69"/>
      <c r="D467" s="95"/>
      <c r="E467" s="67"/>
      <c r="F467" s="67"/>
      <c r="G467" s="67"/>
      <c r="H467" s="67"/>
      <c r="I467" s="67"/>
      <c r="J467" s="67"/>
      <c r="K467" s="67"/>
      <c r="L467" s="67"/>
      <c r="M467" s="67"/>
      <c r="N467" s="91"/>
      <c r="O467" s="91"/>
      <c r="P467" s="67"/>
      <c r="Q467" s="91"/>
      <c r="R467" s="91"/>
      <c r="S467" s="91"/>
      <c r="T467" s="91"/>
      <c r="U467" s="91"/>
      <c r="V467" s="91"/>
      <c r="W467" s="91"/>
      <c r="X467" s="91"/>
      <c r="Y467" s="91"/>
      <c r="Z467" s="67"/>
      <c r="AA467" s="91"/>
      <c r="AB467" s="91"/>
      <c r="AC467" s="91"/>
      <c r="AD467" s="91"/>
      <c r="AE467" s="91"/>
      <c r="AF467" s="91"/>
      <c r="AG467" s="91"/>
      <c r="AH467" s="91"/>
      <c r="AI467" s="91"/>
      <c r="AJ467" s="91"/>
      <c r="AK467" s="91"/>
      <c r="AL467" s="91"/>
      <c r="AM467" s="91"/>
    </row>
    <row r="468" spans="1:39" ht="13.5" customHeight="1">
      <c r="A468" s="71">
        <v>464</v>
      </c>
      <c r="B468" s="69"/>
      <c r="C468" s="69"/>
      <c r="D468" s="95"/>
      <c r="E468" s="67"/>
      <c r="F468" s="67"/>
      <c r="G468" s="67"/>
      <c r="H468" s="67"/>
      <c r="I468" s="67"/>
      <c r="J468" s="67"/>
      <c r="K468" s="67"/>
      <c r="L468" s="67"/>
      <c r="M468" s="67"/>
      <c r="N468" s="91"/>
      <c r="O468" s="91"/>
      <c r="P468" s="67"/>
      <c r="Q468" s="91"/>
      <c r="R468" s="91"/>
      <c r="S468" s="91"/>
      <c r="T468" s="91"/>
      <c r="U468" s="91"/>
      <c r="V468" s="91"/>
      <c r="W468" s="91"/>
      <c r="X468" s="91"/>
      <c r="Y468" s="91"/>
      <c r="Z468" s="67"/>
      <c r="AA468" s="91"/>
      <c r="AB468" s="91"/>
      <c r="AC468" s="91"/>
      <c r="AD468" s="91"/>
      <c r="AE468" s="91"/>
      <c r="AF468" s="91"/>
      <c r="AG468" s="91"/>
      <c r="AH468" s="91"/>
      <c r="AI468" s="91"/>
      <c r="AJ468" s="91"/>
      <c r="AK468" s="91"/>
      <c r="AL468" s="91"/>
      <c r="AM468" s="91"/>
    </row>
    <row r="469" spans="1:39" ht="13.5" customHeight="1">
      <c r="A469" s="71">
        <v>465</v>
      </c>
      <c r="B469" s="69"/>
      <c r="C469" s="69"/>
      <c r="D469" s="95"/>
      <c r="E469" s="67"/>
      <c r="F469" s="67"/>
      <c r="G469" s="67"/>
      <c r="H469" s="67"/>
      <c r="I469" s="67"/>
      <c r="J469" s="67"/>
      <c r="K469" s="67"/>
      <c r="L469" s="67"/>
      <c r="M469" s="67"/>
      <c r="N469" s="91"/>
      <c r="O469" s="91"/>
      <c r="P469" s="67"/>
      <c r="Q469" s="91"/>
      <c r="R469" s="91"/>
      <c r="S469" s="91"/>
      <c r="T469" s="91"/>
      <c r="U469" s="91"/>
      <c r="V469" s="91"/>
      <c r="W469" s="91"/>
      <c r="X469" s="91"/>
      <c r="Y469" s="91"/>
      <c r="Z469" s="67"/>
      <c r="AA469" s="91"/>
      <c r="AB469" s="91"/>
      <c r="AC469" s="91"/>
      <c r="AD469" s="91"/>
      <c r="AE469" s="91"/>
      <c r="AF469" s="91"/>
      <c r="AG469" s="91"/>
      <c r="AH469" s="91"/>
      <c r="AI469" s="91"/>
      <c r="AJ469" s="91"/>
      <c r="AK469" s="91"/>
      <c r="AL469" s="91"/>
      <c r="AM469" s="91"/>
    </row>
    <row r="470" spans="1:39" ht="13.5" customHeight="1">
      <c r="A470" s="71">
        <v>466</v>
      </c>
      <c r="B470" s="69"/>
      <c r="C470" s="69"/>
      <c r="D470" s="95"/>
      <c r="E470" s="67"/>
      <c r="F470" s="95"/>
      <c r="G470" s="67"/>
      <c r="H470" s="95"/>
      <c r="I470" s="67"/>
      <c r="J470" s="95"/>
      <c r="K470" s="67"/>
      <c r="L470" s="95"/>
      <c r="M470" s="67"/>
      <c r="N470" s="95"/>
      <c r="O470" s="67"/>
      <c r="P470" s="95"/>
      <c r="Q470" s="91"/>
      <c r="R470" s="91"/>
      <c r="S470" s="91"/>
      <c r="T470" s="91"/>
      <c r="U470" s="91"/>
      <c r="V470" s="91"/>
      <c r="W470" s="91"/>
      <c r="X470" s="91"/>
      <c r="Y470" s="91"/>
      <c r="Z470" s="67"/>
      <c r="AA470" s="91"/>
      <c r="AB470" s="91"/>
      <c r="AC470" s="91"/>
      <c r="AD470" s="91"/>
      <c r="AE470" s="91"/>
      <c r="AF470" s="91"/>
      <c r="AG470" s="91"/>
      <c r="AH470" s="91"/>
      <c r="AI470" s="91"/>
      <c r="AJ470" s="91"/>
      <c r="AK470" s="91"/>
      <c r="AL470" s="67"/>
      <c r="AM470" s="67"/>
    </row>
    <row r="471" spans="1:39" ht="13.5" customHeight="1">
      <c r="A471" s="71">
        <v>467</v>
      </c>
      <c r="B471" s="69"/>
      <c r="C471" s="69"/>
      <c r="D471" s="95"/>
      <c r="E471" s="67"/>
      <c r="F471" s="67"/>
      <c r="G471" s="67"/>
      <c r="H471" s="67"/>
      <c r="I471" s="67"/>
      <c r="J471" s="67"/>
      <c r="K471" s="67"/>
      <c r="L471" s="67"/>
      <c r="M471" s="67"/>
      <c r="N471" s="91"/>
      <c r="O471" s="91"/>
      <c r="P471" s="67"/>
      <c r="Q471" s="91"/>
      <c r="R471" s="91"/>
      <c r="S471" s="91"/>
      <c r="T471" s="91"/>
      <c r="U471" s="91"/>
      <c r="V471" s="91"/>
      <c r="W471" s="91"/>
      <c r="X471" s="91"/>
      <c r="Y471" s="91"/>
      <c r="Z471" s="67"/>
      <c r="AA471" s="91"/>
      <c r="AB471" s="91"/>
      <c r="AC471" s="91"/>
      <c r="AD471" s="91"/>
      <c r="AE471" s="91"/>
      <c r="AF471" s="91"/>
      <c r="AG471" s="91"/>
      <c r="AH471" s="91"/>
      <c r="AI471" s="91"/>
      <c r="AJ471" s="91"/>
      <c r="AK471" s="91"/>
      <c r="AL471" s="91"/>
      <c r="AM471" s="91"/>
    </row>
    <row r="472" spans="1:39" ht="13.5" customHeight="1">
      <c r="A472" s="71">
        <v>468</v>
      </c>
      <c r="B472" s="69"/>
      <c r="C472" s="69"/>
      <c r="D472" s="95"/>
      <c r="E472" s="67"/>
      <c r="F472" s="67"/>
      <c r="G472" s="67"/>
      <c r="H472" s="67"/>
      <c r="I472" s="67"/>
      <c r="J472" s="67"/>
      <c r="K472" s="67"/>
      <c r="L472" s="67"/>
      <c r="M472" s="67"/>
      <c r="N472" s="91"/>
      <c r="O472" s="91"/>
      <c r="P472" s="67"/>
      <c r="Q472" s="91"/>
      <c r="R472" s="91"/>
      <c r="S472" s="91"/>
      <c r="T472" s="91"/>
      <c r="U472" s="91"/>
      <c r="V472" s="91"/>
      <c r="W472" s="91"/>
      <c r="X472" s="91"/>
      <c r="Y472" s="91"/>
      <c r="Z472" s="67"/>
      <c r="AA472" s="91"/>
      <c r="AB472" s="91"/>
      <c r="AC472" s="91"/>
      <c r="AD472" s="91"/>
      <c r="AE472" s="91"/>
      <c r="AF472" s="91"/>
      <c r="AG472" s="91"/>
      <c r="AH472" s="91"/>
      <c r="AI472" s="91"/>
      <c r="AJ472" s="91"/>
      <c r="AK472" s="91"/>
      <c r="AL472" s="91"/>
      <c r="AM472" s="91"/>
    </row>
    <row r="473" spans="1:39" ht="13.5" customHeight="1">
      <c r="A473" s="71">
        <v>469</v>
      </c>
      <c r="B473" s="69"/>
      <c r="C473" s="69"/>
      <c r="D473" s="95"/>
      <c r="E473" s="67"/>
      <c r="F473" s="67"/>
      <c r="G473" s="67"/>
      <c r="H473" s="67"/>
      <c r="I473" s="67"/>
      <c r="J473" s="67"/>
      <c r="K473" s="67"/>
      <c r="L473" s="67"/>
      <c r="M473" s="67"/>
      <c r="N473" s="91"/>
      <c r="O473" s="91"/>
      <c r="P473" s="67"/>
      <c r="Q473" s="91"/>
      <c r="R473" s="96"/>
      <c r="S473" s="91"/>
      <c r="T473" s="91"/>
      <c r="U473" s="91"/>
      <c r="V473" s="91"/>
      <c r="W473" s="91"/>
      <c r="X473" s="91"/>
      <c r="Y473" s="91"/>
      <c r="Z473" s="67"/>
      <c r="AA473" s="91"/>
      <c r="AB473" s="91"/>
      <c r="AC473" s="91"/>
      <c r="AD473" s="91"/>
      <c r="AE473" s="91"/>
      <c r="AF473" s="91"/>
      <c r="AG473" s="91"/>
      <c r="AH473" s="91"/>
      <c r="AI473" s="91"/>
      <c r="AJ473" s="91"/>
      <c r="AK473" s="91"/>
      <c r="AL473" s="91"/>
      <c r="AM473" s="91"/>
    </row>
    <row r="474" spans="1:39" ht="13.5" customHeight="1">
      <c r="A474" s="71">
        <v>470</v>
      </c>
      <c r="B474" s="69"/>
      <c r="C474" s="69"/>
      <c r="D474" s="95"/>
      <c r="E474" s="67"/>
      <c r="F474" s="67"/>
      <c r="G474" s="67"/>
      <c r="H474" s="67"/>
      <c r="I474" s="67"/>
      <c r="J474" s="67"/>
      <c r="K474" s="67"/>
      <c r="L474" s="67"/>
      <c r="M474" s="67"/>
      <c r="N474" s="91"/>
      <c r="O474" s="91"/>
      <c r="P474" s="67"/>
      <c r="Q474" s="91"/>
      <c r="R474" s="91"/>
      <c r="S474" s="91"/>
      <c r="T474" s="91"/>
      <c r="U474" s="91"/>
      <c r="V474" s="91"/>
      <c r="W474" s="91"/>
      <c r="X474" s="91"/>
      <c r="Y474" s="91"/>
      <c r="Z474" s="67"/>
      <c r="AA474" s="91"/>
      <c r="AB474" s="91"/>
      <c r="AC474" s="91"/>
      <c r="AD474" s="91"/>
      <c r="AE474" s="91"/>
      <c r="AF474" s="91"/>
      <c r="AG474" s="91"/>
      <c r="AH474" s="91"/>
      <c r="AI474" s="91"/>
      <c r="AJ474" s="91"/>
      <c r="AK474" s="91"/>
      <c r="AL474" s="91"/>
      <c r="AM474" s="91"/>
    </row>
    <row r="475" spans="1:39" ht="13.5" customHeight="1">
      <c r="A475" s="71">
        <v>471</v>
      </c>
      <c r="B475" s="69"/>
      <c r="C475" s="69"/>
      <c r="D475" s="95"/>
      <c r="E475" s="67"/>
      <c r="F475" s="67"/>
      <c r="G475" s="67"/>
      <c r="H475" s="67"/>
      <c r="I475" s="67"/>
      <c r="J475" s="67"/>
      <c r="K475" s="67"/>
      <c r="L475" s="67"/>
      <c r="M475" s="67"/>
      <c r="N475" s="91"/>
      <c r="O475" s="91"/>
      <c r="P475" s="67"/>
      <c r="Q475" s="91"/>
      <c r="R475" s="91"/>
      <c r="S475" s="91"/>
      <c r="T475" s="91"/>
      <c r="U475" s="91"/>
      <c r="V475" s="91"/>
      <c r="W475" s="91"/>
      <c r="X475" s="91"/>
      <c r="Y475" s="91"/>
      <c r="Z475" s="67"/>
      <c r="AA475" s="91"/>
      <c r="AB475" s="91"/>
      <c r="AC475" s="91"/>
      <c r="AD475" s="91"/>
      <c r="AE475" s="91"/>
      <c r="AF475" s="91"/>
      <c r="AG475" s="91"/>
      <c r="AH475" s="91"/>
      <c r="AI475" s="91"/>
      <c r="AJ475" s="91"/>
      <c r="AK475" s="91"/>
      <c r="AL475" s="91"/>
      <c r="AM475" s="91"/>
    </row>
    <row r="476" spans="1:39" ht="13.5" customHeight="1">
      <c r="A476" s="71">
        <v>472</v>
      </c>
      <c r="B476" s="69"/>
      <c r="C476" s="69"/>
      <c r="D476" s="67"/>
      <c r="E476" s="91"/>
      <c r="F476" s="91"/>
      <c r="G476" s="67"/>
      <c r="H476" s="91"/>
      <c r="I476" s="91"/>
      <c r="J476" s="91"/>
      <c r="K476" s="91"/>
      <c r="L476" s="91"/>
      <c r="M476" s="91"/>
      <c r="N476" s="91"/>
      <c r="O476" s="91"/>
      <c r="P476" s="67"/>
      <c r="Q476" s="91"/>
      <c r="R476" s="91"/>
      <c r="S476" s="91"/>
      <c r="T476" s="91"/>
      <c r="U476" s="91"/>
      <c r="V476" s="91"/>
      <c r="W476" s="91"/>
      <c r="X476" s="91"/>
      <c r="Y476" s="91"/>
      <c r="Z476" s="67"/>
      <c r="AA476" s="91"/>
      <c r="AB476" s="91"/>
      <c r="AC476" s="91"/>
      <c r="AD476" s="91"/>
      <c r="AE476" s="91"/>
      <c r="AF476" s="91"/>
      <c r="AG476" s="91"/>
      <c r="AH476" s="91"/>
      <c r="AI476" s="91"/>
      <c r="AJ476" s="91"/>
      <c r="AK476" s="91"/>
      <c r="AL476" s="91"/>
      <c r="AM476" s="91"/>
    </row>
    <row r="477" spans="1:39" ht="13.5" customHeight="1">
      <c r="A477" s="71">
        <v>473</v>
      </c>
      <c r="B477" s="69"/>
      <c r="C477" s="69"/>
      <c r="D477" s="95"/>
      <c r="E477" s="91"/>
      <c r="F477" s="91"/>
      <c r="G477" s="91"/>
      <c r="H477" s="91"/>
      <c r="I477" s="91"/>
      <c r="J477" s="91"/>
      <c r="K477" s="91"/>
      <c r="L477" s="91"/>
      <c r="M477" s="67"/>
      <c r="N477" s="91"/>
      <c r="O477" s="91"/>
      <c r="P477" s="67"/>
      <c r="Q477" s="91"/>
      <c r="R477" s="91"/>
      <c r="S477" s="91"/>
      <c r="T477" s="91"/>
      <c r="U477" s="91"/>
      <c r="V477" s="91"/>
      <c r="W477" s="91"/>
      <c r="X477" s="91"/>
      <c r="Y477" s="91"/>
      <c r="Z477" s="67"/>
      <c r="AA477" s="91"/>
      <c r="AB477" s="91"/>
      <c r="AC477" s="91"/>
      <c r="AD477" s="91"/>
      <c r="AE477" s="91"/>
      <c r="AF477" s="91"/>
      <c r="AG477" s="91"/>
      <c r="AH477" s="91"/>
      <c r="AI477" s="91"/>
      <c r="AJ477" s="91"/>
      <c r="AK477" s="91"/>
      <c r="AL477" s="91"/>
      <c r="AM477" s="91"/>
    </row>
    <row r="478" spans="1:39" ht="13.5" customHeight="1">
      <c r="A478" s="71">
        <v>474</v>
      </c>
      <c r="B478" s="69"/>
      <c r="C478" s="69"/>
      <c r="D478" s="95"/>
      <c r="E478" s="67"/>
      <c r="F478" s="67"/>
      <c r="G478" s="67"/>
      <c r="H478" s="67"/>
      <c r="I478" s="67"/>
      <c r="J478" s="67"/>
      <c r="K478" s="91"/>
      <c r="L478" s="91"/>
      <c r="M478" s="67"/>
      <c r="N478" s="91"/>
      <c r="O478" s="91"/>
      <c r="P478" s="67"/>
      <c r="Q478" s="91"/>
      <c r="R478" s="91"/>
      <c r="S478" s="91"/>
      <c r="T478" s="91"/>
      <c r="U478" s="91"/>
      <c r="V478" s="91"/>
      <c r="W478" s="91"/>
      <c r="X478" s="91"/>
      <c r="Y478" s="91"/>
      <c r="Z478" s="67"/>
      <c r="AA478" s="91"/>
      <c r="AB478" s="91"/>
      <c r="AC478" s="91"/>
      <c r="AD478" s="91"/>
      <c r="AE478" s="91"/>
      <c r="AF478" s="91"/>
      <c r="AG478" s="91"/>
      <c r="AH478" s="91"/>
      <c r="AI478" s="91"/>
      <c r="AJ478" s="91"/>
      <c r="AK478" s="91"/>
      <c r="AL478" s="91"/>
      <c r="AM478" s="91"/>
    </row>
    <row r="479" spans="1:39" ht="13.5" customHeight="1">
      <c r="A479" s="71">
        <v>475</v>
      </c>
      <c r="B479" s="69"/>
      <c r="C479" s="69"/>
      <c r="D479" s="95"/>
      <c r="E479" s="67"/>
      <c r="F479" s="67"/>
      <c r="G479" s="67"/>
      <c r="H479" s="67"/>
      <c r="I479" s="67"/>
      <c r="J479" s="67"/>
      <c r="K479" s="91"/>
      <c r="L479" s="91"/>
      <c r="M479" s="67"/>
      <c r="N479" s="91"/>
      <c r="O479" s="91"/>
      <c r="P479" s="67"/>
      <c r="Q479" s="91"/>
      <c r="R479" s="91"/>
      <c r="S479" s="91"/>
      <c r="T479" s="91"/>
      <c r="U479" s="91"/>
      <c r="V479" s="91"/>
      <c r="W479" s="91"/>
      <c r="X479" s="91"/>
      <c r="Y479" s="91"/>
      <c r="Z479" s="67"/>
      <c r="AA479" s="91"/>
      <c r="AB479" s="91"/>
      <c r="AC479" s="91"/>
      <c r="AD479" s="91"/>
      <c r="AE479" s="91"/>
      <c r="AF479" s="91"/>
      <c r="AG479" s="91"/>
      <c r="AH479" s="91"/>
      <c r="AI479" s="91"/>
      <c r="AJ479" s="91"/>
      <c r="AK479" s="91"/>
      <c r="AL479" s="91"/>
      <c r="AM479" s="91"/>
    </row>
    <row r="480" spans="1:39" ht="13.5" customHeight="1">
      <c r="A480" s="71">
        <v>476</v>
      </c>
      <c r="B480" s="69"/>
      <c r="C480" s="69"/>
      <c r="D480" s="95"/>
      <c r="E480" s="67"/>
      <c r="F480" s="67"/>
      <c r="G480" s="67"/>
      <c r="H480" s="67"/>
      <c r="I480" s="67"/>
      <c r="J480" s="67"/>
      <c r="K480" s="91"/>
      <c r="L480" s="91"/>
      <c r="M480" s="67"/>
      <c r="N480" s="91"/>
      <c r="O480" s="91"/>
      <c r="P480" s="67"/>
      <c r="Q480" s="91"/>
      <c r="R480" s="91"/>
      <c r="S480" s="91"/>
      <c r="T480" s="91"/>
      <c r="U480" s="91"/>
      <c r="V480" s="91"/>
      <c r="W480" s="91"/>
      <c r="X480" s="91"/>
      <c r="Y480" s="91"/>
      <c r="Z480" s="67"/>
      <c r="AA480" s="91"/>
      <c r="AB480" s="91"/>
      <c r="AC480" s="91"/>
      <c r="AD480" s="91"/>
      <c r="AE480" s="91"/>
      <c r="AF480" s="91"/>
      <c r="AG480" s="91"/>
      <c r="AH480" s="91"/>
      <c r="AI480" s="91"/>
      <c r="AJ480" s="91"/>
      <c r="AK480" s="91"/>
      <c r="AL480" s="91"/>
      <c r="AM480" s="91"/>
    </row>
    <row r="481" spans="1:39" ht="13.5" customHeight="1">
      <c r="A481" s="71">
        <v>477</v>
      </c>
      <c r="B481" s="69"/>
      <c r="C481" s="69"/>
      <c r="D481" s="95"/>
      <c r="E481" s="67"/>
      <c r="F481" s="67"/>
      <c r="G481" s="67"/>
      <c r="H481" s="67"/>
      <c r="I481" s="67"/>
      <c r="J481" s="67"/>
      <c r="K481" s="91"/>
      <c r="L481" s="91"/>
      <c r="M481" s="67"/>
      <c r="N481" s="91"/>
      <c r="O481" s="91"/>
      <c r="P481" s="67"/>
      <c r="Q481" s="91"/>
      <c r="R481" s="91"/>
      <c r="S481" s="91"/>
      <c r="T481" s="91"/>
      <c r="U481" s="91"/>
      <c r="V481" s="91"/>
      <c r="W481" s="91"/>
      <c r="X481" s="91"/>
      <c r="Y481" s="91"/>
      <c r="Z481" s="67"/>
      <c r="AA481" s="91"/>
      <c r="AB481" s="91"/>
      <c r="AC481" s="91"/>
      <c r="AD481" s="91"/>
      <c r="AE481" s="91"/>
      <c r="AF481" s="91"/>
      <c r="AG481" s="91"/>
      <c r="AH481" s="91"/>
      <c r="AI481" s="91"/>
      <c r="AJ481" s="91"/>
      <c r="AK481" s="91"/>
      <c r="AL481" s="91"/>
      <c r="AM481" s="91"/>
    </row>
    <row r="482" spans="1:39" ht="13.5" customHeight="1">
      <c r="A482" s="71">
        <v>478</v>
      </c>
      <c r="B482" s="66"/>
      <c r="C482" s="69"/>
      <c r="D482" s="95"/>
      <c r="E482" s="67"/>
      <c r="F482" s="67"/>
      <c r="G482" s="67"/>
      <c r="H482" s="67"/>
      <c r="I482" s="67"/>
      <c r="J482" s="67"/>
      <c r="K482" s="91"/>
      <c r="L482" s="91"/>
      <c r="M482" s="67"/>
      <c r="N482" s="91"/>
      <c r="O482" s="91"/>
      <c r="P482" s="67"/>
      <c r="Q482" s="91"/>
      <c r="R482" s="91"/>
      <c r="S482" s="91"/>
      <c r="T482" s="91"/>
      <c r="U482" s="91"/>
      <c r="V482" s="91"/>
      <c r="W482" s="91"/>
      <c r="X482" s="91"/>
      <c r="Y482" s="91"/>
      <c r="Z482" s="67"/>
      <c r="AA482" s="91"/>
      <c r="AB482" s="91"/>
      <c r="AC482" s="91"/>
      <c r="AD482" s="91"/>
      <c r="AE482" s="91"/>
      <c r="AF482" s="91"/>
      <c r="AG482" s="91"/>
      <c r="AH482" s="91"/>
      <c r="AI482" s="91"/>
      <c r="AJ482" s="91"/>
      <c r="AK482" s="91"/>
      <c r="AL482" s="91"/>
      <c r="AM482" s="91"/>
    </row>
    <row r="483" spans="1:39" ht="13.5" customHeight="1">
      <c r="A483" s="71">
        <v>479</v>
      </c>
      <c r="B483" s="66"/>
      <c r="C483" s="69"/>
      <c r="D483" s="95"/>
      <c r="E483" s="67"/>
      <c r="F483" s="67"/>
      <c r="G483" s="67"/>
      <c r="H483" s="67"/>
      <c r="I483" s="67"/>
      <c r="J483" s="67"/>
      <c r="K483" s="91"/>
      <c r="L483" s="91"/>
      <c r="M483" s="67"/>
      <c r="N483" s="91"/>
      <c r="O483" s="91"/>
      <c r="P483" s="67"/>
      <c r="Q483" s="91"/>
      <c r="R483" s="91"/>
      <c r="S483" s="91"/>
      <c r="T483" s="91"/>
      <c r="U483" s="91"/>
      <c r="V483" s="91"/>
      <c r="W483" s="91"/>
      <c r="X483" s="91"/>
      <c r="Y483" s="91"/>
      <c r="Z483" s="67"/>
      <c r="AA483" s="91"/>
      <c r="AB483" s="91"/>
      <c r="AC483" s="91"/>
      <c r="AD483" s="91"/>
      <c r="AE483" s="91"/>
      <c r="AF483" s="91"/>
      <c r="AG483" s="91"/>
      <c r="AH483" s="91"/>
      <c r="AI483" s="91"/>
      <c r="AJ483" s="91"/>
      <c r="AK483" s="91"/>
      <c r="AL483" s="91"/>
      <c r="AM483" s="91"/>
    </row>
    <row r="484" spans="1:39" ht="13.5" customHeight="1">
      <c r="A484" s="71">
        <v>480</v>
      </c>
      <c r="B484" s="66"/>
      <c r="C484" s="69"/>
      <c r="D484" s="95"/>
      <c r="E484" s="67"/>
      <c r="F484" s="67"/>
      <c r="G484" s="67"/>
      <c r="H484" s="67"/>
      <c r="I484" s="67"/>
      <c r="J484" s="67"/>
      <c r="K484" s="91"/>
      <c r="L484" s="91"/>
      <c r="M484" s="67"/>
      <c r="N484" s="91"/>
      <c r="O484" s="91"/>
      <c r="P484" s="67"/>
      <c r="Q484" s="91"/>
      <c r="R484" s="91"/>
      <c r="S484" s="91"/>
      <c r="T484" s="91"/>
      <c r="U484" s="91"/>
      <c r="V484" s="91"/>
      <c r="W484" s="91"/>
      <c r="X484" s="91"/>
      <c r="Y484" s="91"/>
      <c r="Z484" s="67"/>
      <c r="AA484" s="91"/>
      <c r="AB484" s="91"/>
      <c r="AC484" s="91"/>
      <c r="AD484" s="91"/>
      <c r="AE484" s="91"/>
      <c r="AF484" s="91"/>
      <c r="AG484" s="91"/>
      <c r="AH484" s="91"/>
      <c r="AI484" s="91"/>
      <c r="AJ484" s="91"/>
      <c r="AK484" s="91"/>
      <c r="AL484" s="91"/>
      <c r="AM484" s="91"/>
    </row>
    <row r="485" spans="1:39" ht="13.5" customHeight="1">
      <c r="A485" s="71">
        <v>481</v>
      </c>
      <c r="B485" s="66"/>
      <c r="C485" s="69"/>
      <c r="D485" s="95"/>
      <c r="E485" s="67"/>
      <c r="F485" s="67"/>
      <c r="G485" s="67"/>
      <c r="H485" s="67"/>
      <c r="I485" s="67"/>
      <c r="J485" s="67"/>
      <c r="K485" s="91"/>
      <c r="L485" s="91"/>
      <c r="M485" s="67"/>
      <c r="N485" s="91"/>
      <c r="O485" s="91"/>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row>
    <row r="486" spans="1:39" ht="13.5" customHeight="1">
      <c r="A486" s="71">
        <v>482</v>
      </c>
      <c r="B486" s="66"/>
      <c r="C486" s="69"/>
      <c r="D486" s="95"/>
      <c r="E486" s="67"/>
      <c r="F486" s="67"/>
      <c r="G486" s="67"/>
      <c r="H486" s="67"/>
      <c r="I486" s="67"/>
      <c r="J486" s="67"/>
      <c r="K486" s="91"/>
      <c r="L486" s="91"/>
      <c r="M486" s="67"/>
      <c r="N486" s="91"/>
      <c r="O486" s="91"/>
      <c r="P486" s="67"/>
      <c r="Q486" s="91"/>
      <c r="R486" s="91"/>
      <c r="S486" s="91"/>
      <c r="T486" s="91"/>
      <c r="U486" s="91"/>
      <c r="V486" s="91"/>
      <c r="W486" s="91"/>
      <c r="X486" s="91"/>
      <c r="Y486" s="91"/>
      <c r="Z486" s="67"/>
      <c r="AA486" s="91"/>
      <c r="AB486" s="91"/>
      <c r="AC486" s="91"/>
      <c r="AD486" s="91"/>
      <c r="AE486" s="91"/>
      <c r="AF486" s="91"/>
      <c r="AG486" s="91"/>
      <c r="AH486" s="91"/>
      <c r="AI486" s="91"/>
      <c r="AJ486" s="91"/>
      <c r="AK486" s="91"/>
      <c r="AL486" s="91"/>
      <c r="AM486" s="91"/>
    </row>
    <row r="487" spans="1:39" ht="13.5" customHeight="1">
      <c r="A487" s="71">
        <v>483</v>
      </c>
      <c r="B487" s="66"/>
      <c r="C487" s="69"/>
      <c r="D487" s="95"/>
      <c r="E487" s="67"/>
      <c r="F487" s="67"/>
      <c r="G487" s="67"/>
      <c r="H487" s="67"/>
      <c r="I487" s="67"/>
      <c r="J487" s="67"/>
      <c r="K487" s="91"/>
      <c r="L487" s="91"/>
      <c r="M487" s="67"/>
      <c r="N487" s="91"/>
      <c r="O487" s="91"/>
      <c r="P487" s="67"/>
      <c r="Q487" s="91"/>
      <c r="R487" s="91"/>
      <c r="S487" s="91"/>
      <c r="T487" s="91"/>
      <c r="U487" s="91"/>
      <c r="V487" s="91"/>
      <c r="W487" s="91"/>
      <c r="X487" s="91"/>
      <c r="Y487" s="91"/>
      <c r="Z487" s="67"/>
      <c r="AA487" s="91"/>
      <c r="AB487" s="91"/>
      <c r="AC487" s="91"/>
      <c r="AD487" s="91"/>
      <c r="AE487" s="91"/>
      <c r="AF487" s="91"/>
      <c r="AG487" s="91"/>
      <c r="AH487" s="91"/>
      <c r="AI487" s="91"/>
      <c r="AJ487" s="91"/>
      <c r="AK487" s="91"/>
      <c r="AL487" s="91"/>
      <c r="AM487" s="91"/>
    </row>
    <row r="488" spans="1:39" ht="13.5" customHeight="1">
      <c r="A488" s="71">
        <v>484</v>
      </c>
      <c r="B488" s="66"/>
      <c r="C488" s="69"/>
      <c r="D488" s="95"/>
      <c r="E488" s="67"/>
      <c r="F488" s="67"/>
      <c r="G488" s="67"/>
      <c r="H488" s="67"/>
      <c r="I488" s="67"/>
      <c r="J488" s="67"/>
      <c r="K488" s="91"/>
      <c r="L488" s="91"/>
      <c r="M488" s="67"/>
      <c r="N488" s="91"/>
      <c r="O488" s="91"/>
      <c r="P488" s="67"/>
      <c r="Q488" s="91"/>
      <c r="R488" s="91"/>
      <c r="S488" s="91"/>
      <c r="T488" s="91"/>
      <c r="U488" s="91"/>
      <c r="V488" s="91"/>
      <c r="W488" s="91"/>
      <c r="X488" s="91"/>
      <c r="Y488" s="91"/>
      <c r="Z488" s="67"/>
      <c r="AA488" s="91"/>
      <c r="AB488" s="91"/>
      <c r="AC488" s="91"/>
      <c r="AD488" s="91"/>
      <c r="AE488" s="91"/>
      <c r="AF488" s="91"/>
      <c r="AG488" s="91"/>
      <c r="AH488" s="91"/>
      <c r="AI488" s="91"/>
      <c r="AJ488" s="91"/>
      <c r="AK488" s="91"/>
      <c r="AL488" s="91"/>
      <c r="AM488" s="91"/>
    </row>
    <row r="489" spans="1:39" ht="13.5" customHeight="1">
      <c r="A489" s="71">
        <v>485</v>
      </c>
      <c r="B489" s="66"/>
      <c r="C489" s="69"/>
      <c r="D489" s="95"/>
      <c r="E489" s="67"/>
      <c r="F489" s="67"/>
      <c r="G489" s="67"/>
      <c r="H489" s="67"/>
      <c r="I489" s="67"/>
      <c r="J489" s="67"/>
      <c r="K489" s="91"/>
      <c r="L489" s="91"/>
      <c r="M489" s="67"/>
      <c r="N489" s="91"/>
      <c r="O489" s="91"/>
      <c r="P489" s="67"/>
      <c r="Q489" s="91"/>
      <c r="R489" s="91"/>
      <c r="S489" s="91"/>
      <c r="T489" s="91"/>
      <c r="U489" s="91"/>
      <c r="V489" s="91"/>
      <c r="W489" s="91"/>
      <c r="X489" s="91"/>
      <c r="Y489" s="91"/>
      <c r="Z489" s="67"/>
      <c r="AA489" s="91"/>
      <c r="AB489" s="91"/>
      <c r="AC489" s="91"/>
      <c r="AD489" s="91"/>
      <c r="AE489" s="91"/>
      <c r="AF489" s="91"/>
      <c r="AG489" s="91"/>
      <c r="AH489" s="91"/>
      <c r="AI489" s="91"/>
      <c r="AJ489" s="91"/>
      <c r="AK489" s="91"/>
      <c r="AL489" s="91"/>
      <c r="AM489" s="91"/>
    </row>
    <row r="490" spans="1:39" ht="13.5" customHeight="1">
      <c r="A490" s="71">
        <v>486</v>
      </c>
      <c r="B490" s="66"/>
      <c r="C490" s="69"/>
      <c r="D490" s="95"/>
      <c r="E490" s="67"/>
      <c r="F490" s="67"/>
      <c r="G490" s="67"/>
      <c r="H490" s="67"/>
      <c r="I490" s="67"/>
      <c r="J490" s="67"/>
      <c r="K490" s="91"/>
      <c r="L490" s="91"/>
      <c r="M490" s="67"/>
      <c r="N490" s="91"/>
      <c r="O490" s="91"/>
      <c r="P490" s="67"/>
      <c r="Q490" s="91"/>
      <c r="R490" s="91"/>
      <c r="S490" s="91"/>
      <c r="T490" s="91"/>
      <c r="U490" s="91"/>
      <c r="V490" s="91"/>
      <c r="W490" s="91"/>
      <c r="X490" s="91"/>
      <c r="Y490" s="91"/>
      <c r="Z490" s="67"/>
      <c r="AA490" s="91"/>
      <c r="AB490" s="91"/>
      <c r="AC490" s="91"/>
      <c r="AD490" s="91"/>
      <c r="AE490" s="91"/>
      <c r="AF490" s="91"/>
      <c r="AG490" s="91"/>
      <c r="AH490" s="91"/>
      <c r="AI490" s="91"/>
      <c r="AJ490" s="91"/>
      <c r="AK490" s="91"/>
      <c r="AL490" s="91"/>
      <c r="AM490" s="91"/>
    </row>
    <row r="491" spans="1:39" ht="13.5" customHeight="1">
      <c r="A491" s="71">
        <v>487</v>
      </c>
      <c r="B491" s="66"/>
      <c r="C491" s="69"/>
      <c r="D491" s="95"/>
      <c r="E491" s="67"/>
      <c r="F491" s="67"/>
      <c r="G491" s="67"/>
      <c r="H491" s="67"/>
      <c r="I491" s="67"/>
      <c r="J491" s="67"/>
      <c r="K491" s="91"/>
      <c r="L491" s="91"/>
      <c r="M491" s="67"/>
      <c r="N491" s="91"/>
      <c r="O491" s="91"/>
      <c r="P491" s="67"/>
      <c r="Q491" s="91"/>
      <c r="R491" s="91"/>
      <c r="S491" s="91"/>
      <c r="T491" s="91"/>
      <c r="U491" s="91"/>
      <c r="V491" s="91"/>
      <c r="W491" s="91"/>
      <c r="X491" s="91"/>
      <c r="Y491" s="91"/>
      <c r="Z491" s="67"/>
      <c r="AA491" s="91"/>
      <c r="AB491" s="91"/>
      <c r="AC491" s="91"/>
      <c r="AD491" s="91"/>
      <c r="AE491" s="91"/>
      <c r="AF491" s="91"/>
      <c r="AG491" s="91"/>
      <c r="AH491" s="91"/>
      <c r="AI491" s="91"/>
      <c r="AJ491" s="91"/>
      <c r="AK491" s="91"/>
      <c r="AL491" s="91"/>
      <c r="AM491" s="91"/>
    </row>
    <row r="492" spans="1:39" ht="13.5" customHeight="1">
      <c r="A492" s="71">
        <v>488</v>
      </c>
      <c r="B492" s="66"/>
      <c r="C492" s="69"/>
      <c r="D492" s="95"/>
      <c r="E492" s="67"/>
      <c r="F492" s="67"/>
      <c r="G492" s="67"/>
      <c r="H492" s="67"/>
      <c r="I492" s="67"/>
      <c r="J492" s="67"/>
      <c r="K492" s="91"/>
      <c r="L492" s="91"/>
      <c r="M492" s="67"/>
      <c r="N492" s="91"/>
      <c r="O492" s="91"/>
      <c r="P492" s="67"/>
      <c r="Q492" s="91"/>
      <c r="R492" s="91"/>
      <c r="S492" s="91"/>
      <c r="T492" s="91"/>
      <c r="U492" s="91"/>
      <c r="V492" s="91"/>
      <c r="W492" s="91"/>
      <c r="X492" s="91"/>
      <c r="Y492" s="91"/>
      <c r="Z492" s="67"/>
      <c r="AA492" s="91"/>
      <c r="AB492" s="91"/>
      <c r="AC492" s="91"/>
      <c r="AD492" s="91"/>
      <c r="AE492" s="91"/>
      <c r="AF492" s="91"/>
      <c r="AG492" s="91"/>
      <c r="AH492" s="91"/>
      <c r="AI492" s="91"/>
      <c r="AJ492" s="91"/>
      <c r="AK492" s="91"/>
      <c r="AL492" s="91"/>
      <c r="AM492" s="91"/>
    </row>
    <row r="493" spans="1:39" ht="13.5" customHeight="1">
      <c r="A493" s="71">
        <v>489</v>
      </c>
      <c r="B493" s="66"/>
      <c r="C493" s="69"/>
      <c r="D493" s="95"/>
      <c r="E493" s="67"/>
      <c r="F493" s="67"/>
      <c r="G493" s="67"/>
      <c r="H493" s="67"/>
      <c r="I493" s="67"/>
      <c r="J493" s="67"/>
      <c r="K493" s="91"/>
      <c r="L493" s="91"/>
      <c r="M493" s="67"/>
      <c r="N493" s="91"/>
      <c r="O493" s="91"/>
      <c r="P493" s="67"/>
      <c r="Q493" s="91"/>
      <c r="R493" s="91"/>
      <c r="S493" s="91"/>
      <c r="T493" s="91"/>
      <c r="U493" s="91"/>
      <c r="V493" s="91"/>
      <c r="W493" s="91"/>
      <c r="X493" s="91"/>
      <c r="Y493" s="91"/>
      <c r="Z493" s="67"/>
      <c r="AA493" s="91"/>
      <c r="AB493" s="91"/>
      <c r="AC493" s="91"/>
      <c r="AD493" s="91"/>
      <c r="AE493" s="91"/>
      <c r="AF493" s="91"/>
      <c r="AG493" s="91"/>
      <c r="AH493" s="91"/>
      <c r="AI493" s="91"/>
      <c r="AJ493" s="91"/>
      <c r="AK493" s="91"/>
      <c r="AL493" s="91"/>
      <c r="AM493" s="91"/>
    </row>
    <row r="494" spans="1:39" ht="13.5" customHeight="1">
      <c r="A494" s="71">
        <v>490</v>
      </c>
      <c r="B494" s="66"/>
      <c r="C494" s="69"/>
      <c r="D494" s="95"/>
      <c r="E494" s="67"/>
      <c r="F494" s="67"/>
      <c r="G494" s="67"/>
      <c r="H494" s="67"/>
      <c r="I494" s="67"/>
      <c r="J494" s="67"/>
      <c r="K494" s="91"/>
      <c r="L494" s="91"/>
      <c r="M494" s="67"/>
      <c r="N494" s="91"/>
      <c r="O494" s="91"/>
      <c r="P494" s="67"/>
      <c r="Q494" s="91"/>
      <c r="R494" s="91"/>
      <c r="S494" s="91"/>
      <c r="T494" s="91"/>
      <c r="U494" s="91"/>
      <c r="V494" s="91"/>
      <c r="W494" s="91"/>
      <c r="X494" s="91"/>
      <c r="Y494" s="91"/>
      <c r="Z494" s="67"/>
      <c r="AA494" s="91"/>
      <c r="AB494" s="91"/>
      <c r="AC494" s="91"/>
      <c r="AD494" s="91"/>
      <c r="AE494" s="91"/>
      <c r="AF494" s="91"/>
      <c r="AG494" s="91"/>
      <c r="AH494" s="91"/>
      <c r="AI494" s="91"/>
      <c r="AJ494" s="91"/>
      <c r="AK494" s="91"/>
      <c r="AL494" s="91"/>
      <c r="AM494" s="91"/>
    </row>
    <row r="495" spans="1:39" ht="13.5" customHeight="1">
      <c r="A495" s="71">
        <v>491</v>
      </c>
      <c r="B495" s="66"/>
      <c r="C495" s="69"/>
      <c r="D495" s="95"/>
      <c r="E495" s="67"/>
      <c r="F495" s="67"/>
      <c r="G495" s="67"/>
      <c r="H495" s="67"/>
      <c r="I495" s="67"/>
      <c r="J495" s="67"/>
      <c r="K495" s="91"/>
      <c r="L495" s="91"/>
      <c r="M495" s="67"/>
      <c r="N495" s="91"/>
      <c r="O495" s="91"/>
      <c r="P495" s="67"/>
      <c r="Q495" s="91"/>
      <c r="R495" s="91"/>
      <c r="S495" s="91"/>
      <c r="T495" s="91"/>
      <c r="U495" s="91"/>
      <c r="V495" s="91"/>
      <c r="W495" s="91"/>
      <c r="X495" s="91"/>
      <c r="Y495" s="91"/>
      <c r="Z495" s="67"/>
      <c r="AA495" s="91"/>
      <c r="AB495" s="91"/>
      <c r="AC495" s="91"/>
      <c r="AD495" s="91"/>
      <c r="AE495" s="91"/>
      <c r="AF495" s="91"/>
      <c r="AG495" s="91"/>
      <c r="AH495" s="91"/>
      <c r="AI495" s="91"/>
      <c r="AJ495" s="91"/>
      <c r="AK495" s="91"/>
      <c r="AL495" s="91"/>
      <c r="AM495" s="91"/>
    </row>
    <row r="496" spans="1:39" ht="13.5" customHeight="1">
      <c r="A496" s="71">
        <v>492</v>
      </c>
      <c r="B496" s="66"/>
      <c r="C496" s="69"/>
      <c r="D496" s="95"/>
      <c r="E496" s="67"/>
      <c r="F496" s="67"/>
      <c r="G496" s="67"/>
      <c r="H496" s="67"/>
      <c r="I496" s="67"/>
      <c r="J496" s="67"/>
      <c r="K496" s="91"/>
      <c r="L496" s="91"/>
      <c r="M496" s="67"/>
      <c r="N496" s="91"/>
      <c r="O496" s="91"/>
      <c r="P496" s="67"/>
      <c r="Q496" s="91"/>
      <c r="R496" s="91"/>
      <c r="S496" s="91"/>
      <c r="T496" s="91"/>
      <c r="U496" s="91"/>
      <c r="V496" s="91"/>
      <c r="W496" s="91"/>
      <c r="X496" s="91"/>
      <c r="Y496" s="91"/>
      <c r="Z496" s="67"/>
      <c r="AA496" s="91"/>
      <c r="AB496" s="91"/>
      <c r="AC496" s="91"/>
      <c r="AD496" s="91"/>
      <c r="AE496" s="91"/>
      <c r="AF496" s="91"/>
      <c r="AG496" s="91"/>
      <c r="AH496" s="91"/>
      <c r="AI496" s="91"/>
      <c r="AJ496" s="91"/>
      <c r="AK496" s="91"/>
      <c r="AL496" s="91"/>
      <c r="AM496" s="91"/>
    </row>
    <row r="497" spans="1:39" ht="13.5" customHeight="1">
      <c r="A497" s="71">
        <v>493</v>
      </c>
      <c r="B497" s="66"/>
      <c r="C497" s="69"/>
      <c r="D497" s="95"/>
      <c r="E497" s="96"/>
      <c r="F497" s="67"/>
      <c r="G497" s="67"/>
      <c r="H497" s="67"/>
      <c r="I497" s="67"/>
      <c r="J497" s="67"/>
      <c r="K497" s="91"/>
      <c r="L497" s="91"/>
      <c r="M497" s="67"/>
      <c r="N497" s="91"/>
      <c r="O497" s="91"/>
      <c r="P497" s="67"/>
      <c r="Q497" s="91"/>
      <c r="R497" s="91"/>
      <c r="S497" s="91"/>
      <c r="T497" s="91"/>
      <c r="U497" s="91"/>
      <c r="V497" s="91"/>
      <c r="W497" s="91"/>
      <c r="X497" s="91"/>
      <c r="Y497" s="91"/>
      <c r="Z497" s="67"/>
      <c r="AA497" s="91"/>
      <c r="AB497" s="91"/>
      <c r="AC497" s="91"/>
      <c r="AD497" s="91"/>
      <c r="AE497" s="91"/>
      <c r="AF497" s="91"/>
      <c r="AG497" s="91"/>
      <c r="AH497" s="91"/>
      <c r="AI497" s="91"/>
      <c r="AJ497" s="91"/>
      <c r="AK497" s="91"/>
      <c r="AL497" s="91"/>
      <c r="AM497" s="91"/>
    </row>
    <row r="498" spans="1:39" ht="13.5" customHeight="1">
      <c r="A498" s="71">
        <v>494</v>
      </c>
      <c r="B498" s="66"/>
      <c r="C498" s="69"/>
      <c r="D498" s="95"/>
      <c r="E498" s="67"/>
      <c r="F498" s="67"/>
      <c r="G498" s="67"/>
      <c r="H498" s="67"/>
      <c r="I498" s="67"/>
      <c r="J498" s="67"/>
      <c r="K498" s="91"/>
      <c r="L498" s="91"/>
      <c r="M498" s="67"/>
      <c r="N498" s="91"/>
      <c r="O498" s="91"/>
      <c r="P498" s="67"/>
      <c r="Q498" s="91"/>
      <c r="R498" s="91"/>
      <c r="S498" s="91"/>
      <c r="T498" s="91"/>
      <c r="U498" s="91"/>
      <c r="V498" s="91"/>
      <c r="W498" s="91"/>
      <c r="X498" s="91"/>
      <c r="Y498" s="91"/>
      <c r="Z498" s="67"/>
      <c r="AA498" s="91"/>
      <c r="AB498" s="91"/>
      <c r="AC498" s="91"/>
      <c r="AD498" s="91"/>
      <c r="AE498" s="91"/>
      <c r="AF498" s="91"/>
      <c r="AG498" s="91"/>
      <c r="AH498" s="91"/>
      <c r="AI498" s="91"/>
      <c r="AJ498" s="91"/>
      <c r="AK498" s="91"/>
      <c r="AL498" s="91"/>
      <c r="AM498" s="91"/>
    </row>
    <row r="499" spans="1:39" ht="13.5" customHeight="1">
      <c r="A499" s="71">
        <v>495</v>
      </c>
      <c r="B499" s="66"/>
      <c r="C499" s="69"/>
      <c r="D499" s="95"/>
      <c r="E499" s="67"/>
      <c r="F499" s="67"/>
      <c r="G499" s="67"/>
      <c r="H499" s="67"/>
      <c r="I499" s="67"/>
      <c r="J499" s="67"/>
      <c r="K499" s="91"/>
      <c r="L499" s="91"/>
      <c r="M499" s="67"/>
      <c r="N499" s="91"/>
      <c r="O499" s="91"/>
      <c r="P499" s="67"/>
      <c r="Q499" s="91"/>
      <c r="R499" s="91"/>
      <c r="S499" s="91"/>
      <c r="T499" s="91"/>
      <c r="U499" s="91"/>
      <c r="V499" s="91"/>
      <c r="W499" s="91"/>
      <c r="X499" s="91"/>
      <c r="Y499" s="91"/>
      <c r="Z499" s="67"/>
      <c r="AA499" s="91"/>
      <c r="AB499" s="91"/>
      <c r="AC499" s="91"/>
      <c r="AD499" s="91"/>
      <c r="AE499" s="91"/>
      <c r="AF499" s="91"/>
      <c r="AG499" s="91"/>
      <c r="AH499" s="91"/>
      <c r="AI499" s="91"/>
      <c r="AJ499" s="91"/>
      <c r="AK499" s="91"/>
      <c r="AL499" s="91"/>
      <c r="AM499" s="91"/>
    </row>
    <row r="500" spans="1:39" ht="13.5" customHeight="1">
      <c r="A500" s="71">
        <v>496</v>
      </c>
      <c r="B500" s="66"/>
      <c r="C500" s="69"/>
      <c r="D500" s="95"/>
      <c r="E500" s="67"/>
      <c r="F500" s="67"/>
      <c r="G500" s="67"/>
      <c r="H500" s="67"/>
      <c r="I500" s="67"/>
      <c r="J500" s="67"/>
      <c r="K500" s="91"/>
      <c r="L500" s="91"/>
      <c r="M500" s="67"/>
      <c r="N500" s="91"/>
      <c r="O500" s="91"/>
      <c r="P500" s="67"/>
      <c r="Q500" s="91"/>
      <c r="R500" s="91"/>
      <c r="S500" s="91"/>
      <c r="T500" s="91"/>
      <c r="U500" s="91"/>
      <c r="V500" s="91"/>
      <c r="W500" s="91"/>
      <c r="X500" s="91"/>
      <c r="Y500" s="91"/>
      <c r="Z500" s="67"/>
      <c r="AA500" s="91"/>
      <c r="AB500" s="91"/>
      <c r="AC500" s="91"/>
      <c r="AD500" s="91"/>
      <c r="AE500" s="91"/>
      <c r="AF500" s="91"/>
      <c r="AG500" s="91"/>
      <c r="AH500" s="91"/>
      <c r="AI500" s="91"/>
      <c r="AJ500" s="91"/>
      <c r="AK500" s="91"/>
      <c r="AL500" s="91"/>
      <c r="AM500" s="91"/>
    </row>
    <row r="501" spans="1:39" ht="13.5" customHeight="1">
      <c r="A501" s="71">
        <v>497</v>
      </c>
      <c r="B501" s="66"/>
      <c r="C501" s="69"/>
      <c r="D501" s="95"/>
      <c r="E501" s="67"/>
      <c r="F501" s="67"/>
      <c r="G501" s="67"/>
      <c r="H501" s="67"/>
      <c r="I501" s="67"/>
      <c r="J501" s="67"/>
      <c r="K501" s="91"/>
      <c r="L501" s="91"/>
      <c r="M501" s="67"/>
      <c r="N501" s="91"/>
      <c r="O501" s="91"/>
      <c r="P501" s="67"/>
      <c r="Q501" s="91"/>
      <c r="R501" s="91"/>
      <c r="S501" s="91"/>
      <c r="T501" s="91"/>
      <c r="U501" s="91"/>
      <c r="V501" s="91"/>
      <c r="W501" s="91"/>
      <c r="X501" s="91"/>
      <c r="Y501" s="91"/>
      <c r="Z501" s="67"/>
      <c r="AA501" s="91"/>
      <c r="AB501" s="91"/>
      <c r="AC501" s="91"/>
      <c r="AD501" s="91"/>
      <c r="AE501" s="91"/>
      <c r="AF501" s="91"/>
      <c r="AG501" s="91"/>
      <c r="AH501" s="91"/>
      <c r="AI501" s="91"/>
      <c r="AJ501" s="91"/>
      <c r="AK501" s="91"/>
      <c r="AL501" s="91"/>
      <c r="AM501" s="91"/>
    </row>
    <row r="502" spans="1:39" ht="13.5" customHeight="1">
      <c r="A502" s="71">
        <v>498</v>
      </c>
      <c r="B502" s="66"/>
      <c r="C502" s="69"/>
      <c r="D502" s="95"/>
      <c r="E502" s="67"/>
      <c r="F502" s="67"/>
      <c r="G502" s="67"/>
      <c r="H502" s="67"/>
      <c r="I502" s="67"/>
      <c r="J502" s="67"/>
      <c r="K502" s="91"/>
      <c r="L502" s="91"/>
      <c r="M502" s="67"/>
      <c r="N502" s="91"/>
      <c r="O502" s="91"/>
      <c r="P502" s="67"/>
      <c r="Q502" s="91"/>
      <c r="R502" s="91"/>
      <c r="S502" s="91"/>
      <c r="T502" s="91"/>
      <c r="U502" s="91"/>
      <c r="V502" s="91"/>
      <c r="W502" s="91"/>
      <c r="X502" s="91"/>
      <c r="Y502" s="91"/>
      <c r="Z502" s="67"/>
      <c r="AA502" s="91"/>
      <c r="AB502" s="91"/>
      <c r="AC502" s="91"/>
      <c r="AD502" s="91"/>
      <c r="AE502" s="91"/>
      <c r="AF502" s="91"/>
      <c r="AG502" s="91"/>
      <c r="AH502" s="91"/>
      <c r="AI502" s="91"/>
      <c r="AJ502" s="91"/>
      <c r="AK502" s="91"/>
      <c r="AL502" s="91"/>
      <c r="AM502" s="91"/>
    </row>
    <row r="503" spans="1:39" ht="13.5" customHeight="1">
      <c r="A503" s="71">
        <v>499</v>
      </c>
      <c r="B503" s="66"/>
      <c r="C503" s="69"/>
      <c r="D503" s="95"/>
      <c r="E503" s="67"/>
      <c r="F503" s="67"/>
      <c r="G503" s="67"/>
      <c r="H503" s="67"/>
      <c r="I503" s="67"/>
      <c r="J503" s="67"/>
      <c r="K503" s="91"/>
      <c r="L503" s="91"/>
      <c r="M503" s="67"/>
      <c r="N503" s="91"/>
      <c r="O503" s="91"/>
      <c r="P503" s="67"/>
      <c r="Q503" s="91"/>
      <c r="R503" s="91"/>
      <c r="S503" s="91"/>
      <c r="T503" s="91"/>
      <c r="U503" s="91"/>
      <c r="V503" s="91"/>
      <c r="W503" s="91"/>
      <c r="X503" s="91"/>
      <c r="Y503" s="91"/>
      <c r="Z503" s="67"/>
      <c r="AA503" s="91"/>
      <c r="AB503" s="91"/>
      <c r="AC503" s="91"/>
      <c r="AD503" s="91"/>
      <c r="AE503" s="91"/>
      <c r="AF503" s="91"/>
      <c r="AG503" s="91"/>
      <c r="AH503" s="91"/>
      <c r="AI503" s="91"/>
      <c r="AJ503" s="91"/>
      <c r="AK503" s="91"/>
      <c r="AL503" s="91"/>
      <c r="AM503" s="91"/>
    </row>
    <row r="504" spans="1:39" ht="13.5" customHeight="1">
      <c r="A504" s="71">
        <v>500</v>
      </c>
      <c r="B504" s="66"/>
      <c r="C504" s="69"/>
      <c r="D504" s="95"/>
      <c r="E504" s="67"/>
      <c r="F504" s="67"/>
      <c r="G504" s="67"/>
      <c r="H504" s="67"/>
      <c r="I504" s="67"/>
      <c r="J504" s="67"/>
      <c r="K504" s="91"/>
      <c r="L504" s="91"/>
      <c r="M504" s="67"/>
      <c r="N504" s="91"/>
      <c r="O504" s="91"/>
      <c r="P504" s="67"/>
      <c r="Q504" s="91"/>
      <c r="R504" s="91"/>
      <c r="S504" s="91"/>
      <c r="T504" s="91"/>
      <c r="U504" s="91"/>
      <c r="V504" s="91"/>
      <c r="W504" s="91"/>
      <c r="X504" s="91"/>
      <c r="Y504" s="91"/>
      <c r="Z504" s="67"/>
      <c r="AA504" s="91"/>
      <c r="AB504" s="91"/>
      <c r="AC504" s="91"/>
      <c r="AD504" s="91"/>
      <c r="AE504" s="91"/>
      <c r="AF504" s="91"/>
      <c r="AG504" s="91"/>
      <c r="AH504" s="91"/>
      <c r="AI504" s="91"/>
      <c r="AJ504" s="91"/>
      <c r="AK504" s="91"/>
      <c r="AL504" s="91"/>
      <c r="AM504" s="91"/>
    </row>
    <row r="505" spans="1:39" ht="13.5" customHeight="1">
      <c r="A505" s="71">
        <v>501</v>
      </c>
      <c r="B505" s="66"/>
      <c r="C505" s="69"/>
      <c r="D505" s="95"/>
      <c r="E505" s="67"/>
      <c r="F505" s="67"/>
      <c r="G505" s="67"/>
      <c r="H505" s="67"/>
      <c r="I505" s="67"/>
      <c r="J505" s="67"/>
      <c r="K505" s="91"/>
      <c r="L505" s="91"/>
      <c r="M505" s="67"/>
      <c r="N505" s="91"/>
      <c r="O505" s="91"/>
      <c r="P505" s="67"/>
      <c r="Q505" s="91"/>
      <c r="R505" s="91"/>
      <c r="S505" s="91"/>
      <c r="T505" s="91"/>
      <c r="U505" s="91"/>
      <c r="V505" s="91"/>
      <c r="W505" s="91"/>
      <c r="X505" s="91"/>
      <c r="Y505" s="91"/>
      <c r="Z505" s="67"/>
      <c r="AA505" s="91"/>
      <c r="AB505" s="91"/>
      <c r="AC505" s="91"/>
      <c r="AD505" s="91"/>
      <c r="AE505" s="91"/>
      <c r="AF505" s="91"/>
      <c r="AG505" s="91"/>
      <c r="AH505" s="91"/>
      <c r="AI505" s="91"/>
      <c r="AJ505" s="91"/>
      <c r="AK505" s="91"/>
      <c r="AL505" s="91"/>
      <c r="AM505" s="91"/>
    </row>
    <row r="506" spans="1:39" ht="13.5" customHeight="1">
      <c r="A506" s="71">
        <v>502</v>
      </c>
      <c r="B506" s="66"/>
      <c r="C506" s="69"/>
      <c r="D506" s="95"/>
      <c r="E506" s="67"/>
      <c r="F506" s="67"/>
      <c r="G506" s="67"/>
      <c r="H506" s="67"/>
      <c r="I506" s="67"/>
      <c r="J506" s="67"/>
      <c r="K506" s="91"/>
      <c r="L506" s="91"/>
      <c r="M506" s="67"/>
      <c r="N506" s="91"/>
      <c r="O506" s="91"/>
      <c r="P506" s="67"/>
      <c r="Q506" s="91"/>
      <c r="R506" s="91"/>
      <c r="S506" s="91"/>
      <c r="T506" s="91"/>
      <c r="U506" s="91"/>
      <c r="V506" s="91"/>
      <c r="W506" s="91"/>
      <c r="X506" s="91"/>
      <c r="Y506" s="91"/>
      <c r="Z506" s="67"/>
      <c r="AA506" s="91"/>
      <c r="AB506" s="91"/>
      <c r="AC506" s="91"/>
      <c r="AD506" s="91"/>
      <c r="AE506" s="91"/>
      <c r="AF506" s="91"/>
      <c r="AG506" s="91"/>
      <c r="AH506" s="91"/>
      <c r="AI506" s="91"/>
      <c r="AJ506" s="91"/>
      <c r="AK506" s="91"/>
      <c r="AL506" s="91"/>
      <c r="AM506" s="91"/>
    </row>
    <row r="507" spans="1:39" ht="13.5" customHeight="1">
      <c r="A507" s="71">
        <v>503</v>
      </c>
      <c r="B507" s="66"/>
      <c r="C507" s="69"/>
      <c r="D507" s="95"/>
      <c r="E507" s="67"/>
      <c r="F507" s="67"/>
      <c r="G507" s="67"/>
      <c r="H507" s="67"/>
      <c r="I507" s="67"/>
      <c r="J507" s="67"/>
      <c r="K507" s="91"/>
      <c r="L507" s="91"/>
      <c r="M507" s="67"/>
      <c r="N507" s="91"/>
      <c r="O507" s="91"/>
      <c r="P507" s="67"/>
      <c r="Q507" s="91"/>
      <c r="R507" s="91"/>
      <c r="S507" s="91"/>
      <c r="T507" s="91"/>
      <c r="U507" s="91"/>
      <c r="V507" s="91"/>
      <c r="W507" s="91"/>
      <c r="X507" s="91"/>
      <c r="Y507" s="91"/>
      <c r="Z507" s="67"/>
      <c r="AA507" s="91"/>
      <c r="AB507" s="91"/>
      <c r="AC507" s="91"/>
      <c r="AD507" s="91"/>
      <c r="AE507" s="91"/>
      <c r="AF507" s="91"/>
      <c r="AG507" s="91"/>
      <c r="AH507" s="91"/>
      <c r="AI507" s="91"/>
      <c r="AJ507" s="91"/>
      <c r="AK507" s="91"/>
      <c r="AL507" s="91"/>
      <c r="AM507" s="91"/>
    </row>
    <row r="508" spans="1:39" ht="13.5" customHeight="1">
      <c r="A508" s="71">
        <v>504</v>
      </c>
      <c r="B508" s="66"/>
      <c r="C508" s="69"/>
      <c r="D508" s="95"/>
      <c r="E508" s="67"/>
      <c r="F508" s="67"/>
      <c r="G508" s="67"/>
      <c r="H508" s="67"/>
      <c r="I508" s="67"/>
      <c r="J508" s="67"/>
      <c r="K508" s="91"/>
      <c r="L508" s="91"/>
      <c r="M508" s="67"/>
      <c r="N508" s="91"/>
      <c r="O508" s="91"/>
      <c r="P508" s="67"/>
      <c r="Q508" s="91"/>
      <c r="R508" s="91"/>
      <c r="S508" s="91"/>
      <c r="T508" s="91"/>
      <c r="U508" s="91"/>
      <c r="V508" s="91"/>
      <c r="W508" s="91"/>
      <c r="X508" s="91"/>
      <c r="Y508" s="91"/>
      <c r="Z508" s="67"/>
      <c r="AA508" s="91"/>
      <c r="AB508" s="91"/>
      <c r="AC508" s="91"/>
      <c r="AD508" s="91"/>
      <c r="AE508" s="91"/>
      <c r="AF508" s="91"/>
      <c r="AG508" s="91"/>
      <c r="AH508" s="91"/>
      <c r="AI508" s="91"/>
      <c r="AJ508" s="91"/>
      <c r="AK508" s="91"/>
      <c r="AL508" s="91"/>
      <c r="AM508" s="91"/>
    </row>
    <row r="509" spans="1:39" ht="13.5" customHeight="1">
      <c r="A509" s="71">
        <v>505</v>
      </c>
      <c r="B509" s="66"/>
      <c r="C509" s="69"/>
      <c r="D509" s="95"/>
      <c r="E509" s="67"/>
      <c r="F509" s="67"/>
      <c r="G509" s="67"/>
      <c r="H509" s="67"/>
      <c r="I509" s="67"/>
      <c r="J509" s="67"/>
      <c r="K509" s="91"/>
      <c r="L509" s="91"/>
      <c r="M509" s="67"/>
      <c r="N509" s="91"/>
      <c r="O509" s="91"/>
      <c r="P509" s="67"/>
      <c r="Q509" s="91"/>
      <c r="R509" s="91"/>
      <c r="S509" s="91"/>
      <c r="T509" s="91"/>
      <c r="U509" s="91"/>
      <c r="V509" s="91"/>
      <c r="W509" s="91"/>
      <c r="X509" s="91"/>
      <c r="Y509" s="91"/>
      <c r="Z509" s="67"/>
      <c r="AA509" s="91"/>
      <c r="AB509" s="91"/>
      <c r="AC509" s="91"/>
      <c r="AD509" s="91"/>
      <c r="AE509" s="91"/>
      <c r="AF509" s="91"/>
      <c r="AG509" s="91"/>
      <c r="AH509" s="91"/>
      <c r="AI509" s="91"/>
      <c r="AJ509" s="91"/>
      <c r="AK509" s="91"/>
      <c r="AL509" s="91"/>
      <c r="AM509" s="91"/>
    </row>
    <row r="510" spans="1:39" ht="13.5" customHeight="1">
      <c r="A510" s="71">
        <v>506</v>
      </c>
      <c r="B510" s="66"/>
      <c r="C510" s="69"/>
      <c r="D510" s="95"/>
      <c r="E510" s="67"/>
      <c r="F510" s="67"/>
      <c r="G510" s="67"/>
      <c r="H510" s="67"/>
      <c r="I510" s="67"/>
      <c r="J510" s="67"/>
      <c r="K510" s="91"/>
      <c r="L510" s="91"/>
      <c r="M510" s="67"/>
      <c r="N510" s="91"/>
      <c r="O510" s="91"/>
      <c r="P510" s="67"/>
      <c r="Q510" s="91"/>
      <c r="R510" s="91"/>
      <c r="S510" s="91"/>
      <c r="T510" s="91"/>
      <c r="U510" s="91"/>
      <c r="V510" s="91"/>
      <c r="W510" s="91"/>
      <c r="X510" s="91"/>
      <c r="Y510" s="91"/>
      <c r="Z510" s="67"/>
      <c r="AA510" s="91"/>
      <c r="AB510" s="91"/>
      <c r="AC510" s="91"/>
      <c r="AD510" s="91"/>
      <c r="AE510" s="91"/>
      <c r="AF510" s="91"/>
      <c r="AG510" s="91"/>
      <c r="AH510" s="91"/>
      <c r="AI510" s="91"/>
      <c r="AJ510" s="91"/>
      <c r="AK510" s="91"/>
      <c r="AL510" s="91"/>
      <c r="AM510" s="91"/>
    </row>
    <row r="511" spans="1:39" ht="13.5" customHeight="1">
      <c r="A511" s="71">
        <v>507</v>
      </c>
      <c r="B511" s="66"/>
      <c r="C511" s="69"/>
      <c r="D511" s="95"/>
      <c r="E511" s="67"/>
      <c r="F511" s="67"/>
      <c r="G511" s="67"/>
      <c r="H511" s="67"/>
      <c r="I511" s="67"/>
      <c r="J511" s="67"/>
      <c r="K511" s="91"/>
      <c r="L511" s="91"/>
      <c r="M511" s="67"/>
      <c r="N511" s="91"/>
      <c r="O511" s="91"/>
      <c r="P511" s="67"/>
      <c r="Q511" s="91"/>
      <c r="R511" s="91"/>
      <c r="S511" s="91"/>
      <c r="T511" s="91"/>
      <c r="U511" s="91"/>
      <c r="V511" s="91"/>
      <c r="W511" s="91"/>
      <c r="X511" s="91"/>
      <c r="Y511" s="91"/>
      <c r="Z511" s="67"/>
      <c r="AA511" s="91"/>
      <c r="AB511" s="91"/>
      <c r="AC511" s="91"/>
      <c r="AD511" s="91"/>
      <c r="AE511" s="91"/>
      <c r="AF511" s="91"/>
      <c r="AG511" s="91"/>
      <c r="AH511" s="91"/>
      <c r="AI511" s="91"/>
      <c r="AJ511" s="91"/>
      <c r="AK511" s="91"/>
      <c r="AL511" s="91"/>
      <c r="AM511" s="91"/>
    </row>
    <row r="512" spans="1:39" ht="13.5" customHeight="1">
      <c r="A512" s="71">
        <v>508</v>
      </c>
      <c r="B512" s="66"/>
      <c r="C512" s="69"/>
      <c r="D512" s="95"/>
      <c r="E512" s="67"/>
      <c r="F512" s="67"/>
      <c r="G512" s="67"/>
      <c r="H512" s="67"/>
      <c r="I512" s="67"/>
      <c r="J512" s="67"/>
      <c r="K512" s="91"/>
      <c r="L512" s="91"/>
      <c r="M512" s="67"/>
      <c r="N512" s="91"/>
      <c r="O512" s="91"/>
      <c r="P512" s="67"/>
      <c r="Q512" s="91"/>
      <c r="R512" s="91"/>
      <c r="S512" s="91"/>
      <c r="T512" s="91"/>
      <c r="U512" s="91"/>
      <c r="V512" s="91"/>
      <c r="W512" s="91"/>
      <c r="X512" s="91"/>
      <c r="Y512" s="91"/>
      <c r="Z512" s="67"/>
      <c r="AA512" s="91"/>
      <c r="AB512" s="91"/>
      <c r="AC512" s="91"/>
      <c r="AD512" s="91"/>
      <c r="AE512" s="91"/>
      <c r="AF512" s="91"/>
      <c r="AG512" s="91"/>
      <c r="AH512" s="91"/>
      <c r="AI512" s="91"/>
      <c r="AJ512" s="91"/>
      <c r="AK512" s="91"/>
      <c r="AL512" s="91"/>
      <c r="AM512" s="91"/>
    </row>
    <row r="513" spans="1:39" ht="13.5" customHeight="1">
      <c r="A513" s="71">
        <v>509</v>
      </c>
      <c r="B513" s="66"/>
      <c r="C513" s="69"/>
      <c r="D513" s="95"/>
      <c r="E513" s="67"/>
      <c r="F513" s="67"/>
      <c r="G513" s="67"/>
      <c r="H513" s="67"/>
      <c r="I513" s="67"/>
      <c r="J513" s="67"/>
      <c r="K513" s="91"/>
      <c r="L513" s="91"/>
      <c r="M513" s="67"/>
      <c r="N513" s="91"/>
      <c r="O513" s="91"/>
      <c r="P513" s="67"/>
      <c r="Q513" s="91"/>
      <c r="R513" s="91"/>
      <c r="S513" s="91"/>
      <c r="T513" s="91"/>
      <c r="U513" s="91"/>
      <c r="V513" s="91"/>
      <c r="W513" s="91"/>
      <c r="X513" s="91"/>
      <c r="Y513" s="91"/>
      <c r="Z513" s="67"/>
      <c r="AA513" s="91"/>
      <c r="AB513" s="91"/>
      <c r="AC513" s="91"/>
      <c r="AD513" s="91"/>
      <c r="AE513" s="91"/>
      <c r="AF513" s="91"/>
      <c r="AG513" s="91"/>
      <c r="AH513" s="91"/>
      <c r="AI513" s="91"/>
      <c r="AJ513" s="91"/>
      <c r="AK513" s="91"/>
      <c r="AL513" s="91"/>
      <c r="AM513" s="91"/>
    </row>
    <row r="514" spans="1:39" ht="13.5" customHeight="1">
      <c r="A514" s="71">
        <v>510</v>
      </c>
      <c r="B514" s="66"/>
      <c r="C514" s="69"/>
      <c r="D514" s="95"/>
      <c r="E514" s="67"/>
      <c r="F514" s="67"/>
      <c r="G514" s="67"/>
      <c r="H514" s="67"/>
      <c r="I514" s="67"/>
      <c r="J514" s="67"/>
      <c r="K514" s="91"/>
      <c r="L514" s="91"/>
      <c r="M514" s="67"/>
      <c r="N514" s="91"/>
      <c r="O514" s="91"/>
      <c r="P514" s="67"/>
      <c r="Q514" s="91"/>
      <c r="R514" s="91"/>
      <c r="S514" s="91"/>
      <c r="T514" s="91"/>
      <c r="U514" s="91"/>
      <c r="V514" s="91"/>
      <c r="W514" s="91"/>
      <c r="X514" s="91"/>
      <c r="Y514" s="91"/>
      <c r="Z514" s="67"/>
      <c r="AA514" s="91"/>
      <c r="AB514" s="91"/>
      <c r="AC514" s="91"/>
      <c r="AD514" s="91"/>
      <c r="AE514" s="67"/>
      <c r="AF514" s="91"/>
      <c r="AG514" s="91"/>
      <c r="AH514" s="91"/>
      <c r="AI514" s="91"/>
      <c r="AJ514" s="91"/>
      <c r="AK514" s="91"/>
      <c r="AL514" s="91"/>
      <c r="AM514" s="91"/>
    </row>
    <row r="515" spans="1:39" ht="13.5" customHeight="1">
      <c r="A515" s="71">
        <v>511</v>
      </c>
      <c r="B515" s="66"/>
      <c r="C515" s="69"/>
      <c r="D515" s="95"/>
      <c r="E515" s="67"/>
      <c r="F515" s="67"/>
      <c r="G515" s="67"/>
      <c r="H515" s="67"/>
      <c r="I515" s="67"/>
      <c r="J515" s="67"/>
      <c r="K515" s="91"/>
      <c r="L515" s="91"/>
      <c r="M515" s="67"/>
      <c r="N515" s="91"/>
      <c r="O515" s="91"/>
      <c r="P515" s="67"/>
      <c r="Q515" s="91"/>
      <c r="R515" s="91"/>
      <c r="S515" s="91"/>
      <c r="T515" s="91"/>
      <c r="U515" s="91"/>
      <c r="V515" s="91"/>
      <c r="W515" s="91"/>
      <c r="X515" s="91"/>
      <c r="Y515" s="91"/>
      <c r="Z515" s="67"/>
      <c r="AA515" s="91"/>
      <c r="AB515" s="91"/>
      <c r="AC515" s="91"/>
      <c r="AD515" s="91"/>
      <c r="AE515" s="91"/>
      <c r="AF515" s="91"/>
      <c r="AG515" s="91"/>
      <c r="AH515" s="91"/>
      <c r="AI515" s="91"/>
      <c r="AJ515" s="91"/>
      <c r="AK515" s="91"/>
      <c r="AL515" s="91"/>
      <c r="AM515" s="91"/>
    </row>
    <row r="516" spans="1:39" ht="13.5" customHeight="1">
      <c r="A516" s="71">
        <v>512</v>
      </c>
      <c r="B516" s="66"/>
      <c r="C516" s="69"/>
      <c r="D516" s="95"/>
      <c r="E516" s="67"/>
      <c r="F516" s="67"/>
      <c r="G516" s="67"/>
      <c r="H516" s="67"/>
      <c r="I516" s="67"/>
      <c r="J516" s="67"/>
      <c r="K516" s="91"/>
      <c r="L516" s="91"/>
      <c r="M516" s="67"/>
      <c r="N516" s="91"/>
      <c r="O516" s="91"/>
      <c r="P516" s="67"/>
      <c r="Q516" s="91"/>
      <c r="R516" s="91"/>
      <c r="S516" s="91"/>
      <c r="T516" s="91"/>
      <c r="U516" s="91"/>
      <c r="V516" s="91"/>
      <c r="W516" s="91"/>
      <c r="X516" s="91"/>
      <c r="Y516" s="91"/>
      <c r="Z516" s="67"/>
      <c r="AA516" s="91"/>
      <c r="AB516" s="91"/>
      <c r="AC516" s="91"/>
      <c r="AD516" s="91"/>
      <c r="AE516" s="91"/>
      <c r="AF516" s="91"/>
      <c r="AG516" s="91"/>
      <c r="AH516" s="91"/>
      <c r="AI516" s="91"/>
      <c r="AJ516" s="91"/>
      <c r="AK516" s="91"/>
      <c r="AL516" s="91"/>
      <c r="AM516" s="91"/>
    </row>
    <row r="517" spans="1:39" ht="13.5" customHeight="1">
      <c r="A517" s="71">
        <v>513</v>
      </c>
      <c r="B517" s="66"/>
      <c r="C517" s="69"/>
      <c r="D517" s="95"/>
      <c r="E517" s="67"/>
      <c r="F517" s="67"/>
      <c r="G517" s="67"/>
      <c r="H517" s="67"/>
      <c r="I517" s="67"/>
      <c r="J517" s="67"/>
      <c r="K517" s="67"/>
      <c r="L517" s="67"/>
      <c r="M517" s="67"/>
      <c r="N517" s="91"/>
      <c r="O517" s="91"/>
      <c r="P517" s="67"/>
      <c r="Q517" s="91"/>
      <c r="R517" s="91"/>
      <c r="S517" s="91"/>
      <c r="T517" s="91"/>
      <c r="U517" s="91"/>
      <c r="V517" s="91"/>
      <c r="W517" s="91"/>
      <c r="X517" s="91"/>
      <c r="Y517" s="91"/>
      <c r="Z517" s="67"/>
      <c r="AA517" s="91"/>
      <c r="AB517" s="91"/>
      <c r="AC517" s="91"/>
      <c r="AD517" s="91"/>
      <c r="AE517" s="91"/>
      <c r="AF517" s="91"/>
      <c r="AG517" s="91"/>
      <c r="AH517" s="91"/>
      <c r="AI517" s="91"/>
      <c r="AJ517" s="91"/>
      <c r="AK517" s="91"/>
      <c r="AL517" s="91"/>
      <c r="AM517" s="91"/>
    </row>
    <row r="518" spans="1:39" ht="13.5" customHeight="1">
      <c r="A518" s="71">
        <v>514</v>
      </c>
      <c r="B518" s="66"/>
      <c r="C518" s="69"/>
      <c r="D518" s="95"/>
      <c r="E518" s="67"/>
      <c r="F518" s="67"/>
      <c r="G518" s="67"/>
      <c r="H518" s="67"/>
      <c r="I518" s="67"/>
      <c r="J518" s="67"/>
      <c r="K518" s="67"/>
      <c r="L518" s="67"/>
      <c r="M518" s="67"/>
      <c r="N518" s="91"/>
      <c r="O518" s="91"/>
      <c r="P518" s="67"/>
      <c r="Q518" s="91"/>
      <c r="R518" s="91"/>
      <c r="S518" s="91"/>
      <c r="T518" s="91"/>
      <c r="U518" s="91"/>
      <c r="V518" s="91"/>
      <c r="W518" s="91"/>
      <c r="X518" s="91"/>
      <c r="Y518" s="91"/>
      <c r="Z518" s="67"/>
      <c r="AA518" s="91"/>
      <c r="AB518" s="91"/>
      <c r="AC518" s="91"/>
      <c r="AD518" s="91"/>
      <c r="AE518" s="91"/>
      <c r="AF518" s="91"/>
      <c r="AG518" s="91"/>
      <c r="AH518" s="91"/>
      <c r="AI518" s="91"/>
      <c r="AJ518" s="91"/>
      <c r="AK518" s="91"/>
      <c r="AL518" s="91"/>
      <c r="AM518" s="91"/>
    </row>
    <row r="519" spans="1:39" ht="13.5" customHeight="1">
      <c r="A519" s="71">
        <v>515</v>
      </c>
      <c r="B519" s="66"/>
      <c r="C519" s="69"/>
      <c r="D519" s="95"/>
      <c r="E519" s="67"/>
      <c r="F519" s="67"/>
      <c r="G519" s="67"/>
      <c r="H519" s="67"/>
      <c r="I519" s="67"/>
      <c r="J519" s="67"/>
      <c r="K519" s="67"/>
      <c r="L519" s="67"/>
      <c r="M519" s="67"/>
      <c r="N519" s="91"/>
      <c r="O519" s="91"/>
      <c r="P519" s="67"/>
      <c r="Q519" s="91"/>
      <c r="R519" s="91"/>
      <c r="S519" s="91"/>
      <c r="T519" s="91"/>
      <c r="U519" s="91"/>
      <c r="V519" s="91"/>
      <c r="W519" s="91"/>
      <c r="X519" s="91"/>
      <c r="Y519" s="91"/>
      <c r="Z519" s="67"/>
      <c r="AA519" s="91"/>
      <c r="AB519" s="91"/>
      <c r="AC519" s="91"/>
      <c r="AD519" s="91"/>
      <c r="AE519" s="91"/>
      <c r="AF519" s="91"/>
      <c r="AG519" s="91"/>
      <c r="AH519" s="91"/>
      <c r="AI519" s="91"/>
      <c r="AJ519" s="91"/>
      <c r="AK519" s="91"/>
      <c r="AL519" s="91"/>
      <c r="AM519" s="91"/>
    </row>
    <row r="520" spans="1:39" ht="13.5" customHeight="1">
      <c r="A520" s="71">
        <v>516</v>
      </c>
      <c r="B520" s="66"/>
      <c r="C520" s="69"/>
      <c r="D520" s="95"/>
      <c r="E520" s="67"/>
      <c r="F520" s="67"/>
      <c r="G520" s="67"/>
      <c r="H520" s="67"/>
      <c r="I520" s="67"/>
      <c r="J520" s="67"/>
      <c r="K520" s="67"/>
      <c r="L520" s="67"/>
      <c r="M520" s="67"/>
      <c r="N520" s="91"/>
      <c r="O520" s="91"/>
      <c r="P520" s="67"/>
      <c r="Q520" s="91"/>
      <c r="R520" s="91"/>
      <c r="S520" s="67"/>
      <c r="T520" s="91"/>
      <c r="U520" s="91"/>
      <c r="V520" s="91"/>
      <c r="W520" s="91"/>
      <c r="X520" s="91"/>
      <c r="Y520" s="91"/>
      <c r="Z520" s="67"/>
      <c r="AA520" s="91"/>
      <c r="AB520" s="91"/>
      <c r="AC520" s="91"/>
      <c r="AD520" s="91"/>
      <c r="AE520" s="91"/>
      <c r="AF520" s="91"/>
      <c r="AG520" s="91"/>
      <c r="AH520" s="91"/>
      <c r="AI520" s="91"/>
      <c r="AJ520" s="91"/>
      <c r="AK520" s="91"/>
      <c r="AL520" s="91"/>
      <c r="AM520" s="91"/>
    </row>
    <row r="521" spans="1:39" ht="13.5" customHeight="1">
      <c r="A521" s="71">
        <v>517</v>
      </c>
      <c r="B521" s="66"/>
      <c r="C521" s="69"/>
      <c r="D521" s="95"/>
      <c r="E521" s="67"/>
      <c r="F521" s="67"/>
      <c r="G521" s="67"/>
      <c r="H521" s="67"/>
      <c r="I521" s="67"/>
      <c r="J521" s="67"/>
      <c r="K521" s="67"/>
      <c r="L521" s="67"/>
      <c r="M521" s="67"/>
      <c r="N521" s="91"/>
      <c r="O521" s="91"/>
      <c r="P521" s="67"/>
      <c r="Q521" s="91"/>
      <c r="R521" s="91"/>
      <c r="S521" s="91"/>
      <c r="T521" s="91"/>
      <c r="U521" s="91"/>
      <c r="V521" s="91"/>
      <c r="W521" s="91"/>
      <c r="X521" s="91"/>
      <c r="Y521" s="91"/>
      <c r="Z521" s="67"/>
      <c r="AA521" s="91"/>
      <c r="AB521" s="91"/>
      <c r="AC521" s="91"/>
      <c r="AD521" s="91"/>
      <c r="AE521" s="91"/>
      <c r="AF521" s="91"/>
      <c r="AG521" s="91"/>
      <c r="AH521" s="91"/>
      <c r="AI521" s="91"/>
      <c r="AJ521" s="91"/>
      <c r="AK521" s="91"/>
      <c r="AL521" s="91"/>
      <c r="AM521" s="91"/>
    </row>
    <row r="522" spans="1:39" ht="13.5" customHeight="1">
      <c r="A522" s="71">
        <v>518</v>
      </c>
      <c r="B522" s="66"/>
      <c r="C522" s="69"/>
      <c r="D522" s="95"/>
      <c r="E522" s="67"/>
      <c r="F522" s="67"/>
      <c r="G522" s="67"/>
      <c r="H522" s="67"/>
      <c r="I522" s="67"/>
      <c r="J522" s="67"/>
      <c r="K522" s="67"/>
      <c r="L522" s="67"/>
      <c r="M522" s="67"/>
      <c r="N522" s="91"/>
      <c r="O522" s="91"/>
      <c r="P522" s="67"/>
      <c r="Q522" s="91"/>
      <c r="R522" s="91"/>
      <c r="S522" s="91"/>
      <c r="T522" s="91"/>
      <c r="U522" s="91"/>
      <c r="V522" s="91"/>
      <c r="W522" s="91"/>
      <c r="X522" s="91"/>
      <c r="Y522" s="91"/>
      <c r="Z522" s="67"/>
      <c r="AA522" s="91"/>
      <c r="AB522" s="91"/>
      <c r="AC522" s="91"/>
      <c r="AD522" s="91"/>
      <c r="AE522" s="91"/>
      <c r="AF522" s="91"/>
      <c r="AG522" s="91"/>
      <c r="AH522" s="91"/>
      <c r="AI522" s="91"/>
      <c r="AJ522" s="91"/>
      <c r="AK522" s="91"/>
      <c r="AL522" s="91"/>
      <c r="AM522" s="91"/>
    </row>
    <row r="523" spans="1:39" ht="13.5" customHeight="1">
      <c r="A523" s="71">
        <v>519</v>
      </c>
      <c r="B523" s="66"/>
      <c r="C523" s="69"/>
      <c r="D523" s="95"/>
      <c r="E523" s="67"/>
      <c r="F523" s="67"/>
      <c r="G523" s="67"/>
      <c r="H523" s="67"/>
      <c r="I523" s="67"/>
      <c r="J523" s="67"/>
      <c r="K523" s="67"/>
      <c r="L523" s="67"/>
      <c r="M523" s="67"/>
      <c r="N523" s="91"/>
      <c r="O523" s="91"/>
      <c r="P523" s="67"/>
      <c r="Q523" s="91"/>
      <c r="R523" s="91"/>
      <c r="S523" s="91"/>
      <c r="T523" s="91"/>
      <c r="U523" s="91"/>
      <c r="V523" s="91"/>
      <c r="W523" s="91"/>
      <c r="X523" s="91"/>
      <c r="Y523" s="91"/>
      <c r="Z523" s="67"/>
      <c r="AA523" s="91"/>
      <c r="AB523" s="91"/>
      <c r="AC523" s="91"/>
      <c r="AD523" s="91"/>
      <c r="AE523" s="91"/>
      <c r="AF523" s="91"/>
      <c r="AG523" s="91"/>
      <c r="AH523" s="91"/>
      <c r="AI523" s="91"/>
      <c r="AJ523" s="91"/>
      <c r="AK523" s="91"/>
      <c r="AL523" s="91"/>
      <c r="AM523" s="91"/>
    </row>
    <row r="524" spans="1:39" ht="13.5" customHeight="1">
      <c r="A524" s="71">
        <v>520</v>
      </c>
      <c r="B524" s="66"/>
      <c r="C524" s="69"/>
      <c r="D524" s="95"/>
      <c r="E524" s="67"/>
      <c r="F524" s="67"/>
      <c r="G524" s="67"/>
      <c r="H524" s="67"/>
      <c r="I524" s="67"/>
      <c r="J524" s="67"/>
      <c r="K524" s="67"/>
      <c r="L524" s="67"/>
      <c r="M524" s="67"/>
      <c r="N524" s="91"/>
      <c r="O524" s="91"/>
      <c r="P524" s="67"/>
      <c r="Q524" s="91"/>
      <c r="R524" s="91"/>
      <c r="S524" s="91"/>
      <c r="T524" s="91"/>
      <c r="U524" s="91"/>
      <c r="V524" s="91"/>
      <c r="W524" s="91"/>
      <c r="X524" s="91"/>
      <c r="Y524" s="91"/>
      <c r="Z524" s="67"/>
      <c r="AA524" s="91"/>
      <c r="AB524" s="91"/>
      <c r="AC524" s="91"/>
      <c r="AD524" s="91"/>
      <c r="AE524" s="91"/>
      <c r="AF524" s="91"/>
      <c r="AG524" s="91"/>
      <c r="AH524" s="91"/>
      <c r="AI524" s="91"/>
      <c r="AJ524" s="91"/>
      <c r="AK524" s="91"/>
      <c r="AL524" s="91"/>
      <c r="AM524" s="91"/>
    </row>
    <row r="525" spans="1:39" ht="13.5" customHeight="1">
      <c r="A525" s="71">
        <v>521</v>
      </c>
      <c r="B525" s="69"/>
      <c r="C525" s="69"/>
      <c r="D525" s="95"/>
      <c r="E525" s="67"/>
      <c r="F525" s="67"/>
      <c r="G525" s="67"/>
      <c r="H525" s="67"/>
      <c r="I525" s="67"/>
      <c r="J525" s="67"/>
      <c r="K525" s="67"/>
      <c r="L525" s="67"/>
      <c r="M525" s="67"/>
      <c r="N525" s="91"/>
      <c r="O525" s="91"/>
      <c r="P525" s="67"/>
      <c r="Q525" s="91"/>
      <c r="R525" s="91"/>
      <c r="S525" s="91"/>
      <c r="T525" s="91"/>
      <c r="U525" s="91"/>
      <c r="V525" s="91"/>
      <c r="W525" s="91"/>
      <c r="X525" s="91"/>
      <c r="Y525" s="91"/>
      <c r="Z525" s="67"/>
      <c r="AA525" s="91"/>
      <c r="AB525" s="91"/>
      <c r="AC525" s="91"/>
      <c r="AD525" s="91"/>
      <c r="AE525" s="91"/>
      <c r="AF525" s="91"/>
      <c r="AG525" s="91"/>
      <c r="AH525" s="91"/>
      <c r="AI525" s="91"/>
      <c r="AJ525" s="91"/>
      <c r="AK525" s="91"/>
      <c r="AL525" s="91"/>
      <c r="AM525" s="91"/>
    </row>
    <row r="526" spans="1:39" ht="13.5" customHeight="1">
      <c r="A526" s="71">
        <v>522</v>
      </c>
      <c r="B526" s="69"/>
      <c r="C526" s="69"/>
      <c r="D526" s="95"/>
      <c r="E526" s="67"/>
      <c r="F526" s="67"/>
      <c r="G526" s="67"/>
      <c r="H526" s="67"/>
      <c r="I526" s="67"/>
      <c r="J526" s="67"/>
      <c r="K526" s="67"/>
      <c r="L526" s="67"/>
      <c r="M526" s="67"/>
      <c r="N526" s="91"/>
      <c r="O526" s="91"/>
      <c r="P526" s="67"/>
      <c r="Q526" s="91"/>
      <c r="R526" s="91"/>
      <c r="S526" s="91"/>
      <c r="T526" s="91"/>
      <c r="U526" s="91"/>
      <c r="V526" s="91"/>
      <c r="W526" s="91"/>
      <c r="X526" s="91"/>
      <c r="Y526" s="91"/>
      <c r="Z526" s="67"/>
      <c r="AA526" s="91"/>
      <c r="AB526" s="91"/>
      <c r="AC526" s="91"/>
      <c r="AD526" s="91"/>
      <c r="AE526" s="91"/>
      <c r="AF526" s="91"/>
      <c r="AG526" s="91"/>
      <c r="AH526" s="91"/>
      <c r="AI526" s="91"/>
      <c r="AJ526" s="91"/>
      <c r="AK526" s="91"/>
      <c r="AL526" s="91"/>
      <c r="AM526" s="91"/>
    </row>
    <row r="527" spans="1:39" ht="13.5" customHeight="1">
      <c r="A527" s="71">
        <v>523</v>
      </c>
      <c r="B527" s="69"/>
      <c r="C527" s="69"/>
      <c r="D527" s="95"/>
      <c r="E527" s="67"/>
      <c r="F527" s="67"/>
      <c r="G527" s="67"/>
      <c r="H527" s="67"/>
      <c r="I527" s="67"/>
      <c r="J527" s="67"/>
      <c r="K527" s="67"/>
      <c r="L527" s="67"/>
      <c r="M527" s="67"/>
      <c r="N527" s="91"/>
      <c r="O527" s="91"/>
      <c r="P527" s="67"/>
      <c r="Q527" s="91"/>
      <c r="R527" s="91"/>
      <c r="S527" s="91"/>
      <c r="T527" s="91"/>
      <c r="U527" s="91"/>
      <c r="V527" s="91"/>
      <c r="W527" s="91"/>
      <c r="X527" s="91"/>
      <c r="Y527" s="91"/>
      <c r="Z527" s="67"/>
      <c r="AA527" s="91"/>
      <c r="AB527" s="91"/>
      <c r="AC527" s="91"/>
      <c r="AD527" s="91"/>
      <c r="AE527" s="91"/>
      <c r="AF527" s="91"/>
      <c r="AG527" s="91"/>
      <c r="AH527" s="91"/>
      <c r="AI527" s="91"/>
      <c r="AJ527" s="91"/>
      <c r="AK527" s="91"/>
      <c r="AL527" s="91"/>
      <c r="AM527" s="91"/>
    </row>
    <row r="528" spans="1:39" ht="13.5" customHeight="1">
      <c r="A528" s="71">
        <v>524</v>
      </c>
      <c r="B528" s="69"/>
      <c r="C528" s="69"/>
      <c r="D528" s="95"/>
      <c r="E528" s="67"/>
      <c r="F528" s="67"/>
      <c r="G528" s="67"/>
      <c r="H528" s="67"/>
      <c r="I528" s="67"/>
      <c r="J528" s="67"/>
      <c r="K528" s="67"/>
      <c r="L528" s="67"/>
      <c r="M528" s="67"/>
      <c r="N528" s="91"/>
      <c r="O528" s="91"/>
      <c r="P528" s="67"/>
      <c r="Q528" s="91"/>
      <c r="R528" s="91"/>
      <c r="S528" s="91"/>
      <c r="T528" s="91"/>
      <c r="U528" s="91"/>
      <c r="V528" s="91"/>
      <c r="W528" s="91"/>
      <c r="X528" s="91"/>
      <c r="Y528" s="91"/>
      <c r="Z528" s="67"/>
      <c r="AA528" s="91"/>
      <c r="AB528" s="91"/>
      <c r="AC528" s="91"/>
      <c r="AD528" s="91"/>
      <c r="AE528" s="91"/>
      <c r="AF528" s="91"/>
      <c r="AG528" s="91"/>
      <c r="AH528" s="91"/>
      <c r="AI528" s="91"/>
      <c r="AJ528" s="91"/>
      <c r="AK528" s="91"/>
      <c r="AL528" s="91"/>
      <c r="AM528" s="91"/>
    </row>
    <row r="529" spans="1:39" ht="13.5" customHeight="1">
      <c r="A529" s="71">
        <v>525</v>
      </c>
      <c r="B529" s="69"/>
      <c r="C529" s="69"/>
      <c r="D529" s="95"/>
      <c r="E529" s="67"/>
      <c r="F529" s="67"/>
      <c r="G529" s="67"/>
      <c r="H529" s="67"/>
      <c r="I529" s="67"/>
      <c r="J529" s="67"/>
      <c r="K529" s="67"/>
      <c r="L529" s="67"/>
      <c r="M529" s="67"/>
      <c r="N529" s="91"/>
      <c r="O529" s="91"/>
      <c r="P529" s="67"/>
      <c r="Q529" s="91"/>
      <c r="R529" s="91"/>
      <c r="S529" s="91"/>
      <c r="T529" s="91"/>
      <c r="U529" s="91"/>
      <c r="V529" s="91"/>
      <c r="W529" s="91"/>
      <c r="X529" s="91"/>
      <c r="Y529" s="91"/>
      <c r="Z529" s="67"/>
      <c r="AA529" s="91"/>
      <c r="AB529" s="91"/>
      <c r="AC529" s="91"/>
      <c r="AD529" s="91"/>
      <c r="AE529" s="91"/>
      <c r="AF529" s="91"/>
      <c r="AG529" s="91"/>
      <c r="AH529" s="91"/>
      <c r="AI529" s="91"/>
      <c r="AJ529" s="91"/>
      <c r="AK529" s="91"/>
      <c r="AL529" s="91"/>
      <c r="AM529" s="91"/>
    </row>
    <row r="530" spans="1:39" ht="13.5" customHeight="1">
      <c r="A530" s="71">
        <v>526</v>
      </c>
      <c r="B530" s="69"/>
      <c r="C530" s="69"/>
      <c r="D530" s="95"/>
      <c r="E530" s="67"/>
      <c r="F530" s="67"/>
      <c r="G530" s="67"/>
      <c r="H530" s="67"/>
      <c r="I530" s="67"/>
      <c r="J530" s="67"/>
      <c r="K530" s="67"/>
      <c r="L530" s="67"/>
      <c r="M530" s="67"/>
      <c r="N530" s="91"/>
      <c r="O530" s="91"/>
      <c r="P530" s="67"/>
      <c r="Q530" s="91"/>
      <c r="R530" s="91"/>
      <c r="S530" s="91"/>
      <c r="T530" s="91"/>
      <c r="U530" s="91"/>
      <c r="V530" s="91"/>
      <c r="W530" s="91"/>
      <c r="X530" s="91"/>
      <c r="Y530" s="91"/>
      <c r="Z530" s="67"/>
      <c r="AA530" s="91"/>
      <c r="AB530" s="91"/>
      <c r="AC530" s="91"/>
      <c r="AD530" s="91"/>
      <c r="AE530" s="91"/>
      <c r="AF530" s="91"/>
      <c r="AG530" s="91"/>
      <c r="AH530" s="91"/>
      <c r="AI530" s="91"/>
      <c r="AJ530" s="91"/>
      <c r="AK530" s="91"/>
      <c r="AL530" s="91"/>
      <c r="AM530" s="91"/>
    </row>
    <row r="531" spans="1:39" ht="13.5" customHeight="1">
      <c r="A531" s="71">
        <v>527</v>
      </c>
      <c r="B531" s="69"/>
      <c r="C531" s="69"/>
      <c r="D531" s="95"/>
      <c r="E531" s="67"/>
      <c r="F531" s="67"/>
      <c r="G531" s="67"/>
      <c r="H531" s="67"/>
      <c r="I531" s="67"/>
      <c r="J531" s="67"/>
      <c r="K531" s="67"/>
      <c r="L531" s="67"/>
      <c r="M531" s="67"/>
      <c r="N531" s="91"/>
      <c r="O531" s="91"/>
      <c r="P531" s="67"/>
      <c r="Q531" s="91"/>
      <c r="R531" s="91"/>
      <c r="S531" s="91"/>
      <c r="T531" s="91"/>
      <c r="U531" s="91"/>
      <c r="V531" s="91"/>
      <c r="W531" s="91"/>
      <c r="X531" s="91"/>
      <c r="Y531" s="91"/>
      <c r="Z531" s="67"/>
      <c r="AA531" s="91"/>
      <c r="AB531" s="91"/>
      <c r="AC531" s="91"/>
      <c r="AD531" s="91"/>
      <c r="AE531" s="91"/>
      <c r="AF531" s="91"/>
      <c r="AG531" s="91"/>
      <c r="AH531" s="91"/>
      <c r="AI531" s="91"/>
      <c r="AJ531" s="91"/>
      <c r="AK531" s="91"/>
      <c r="AL531" s="91"/>
      <c r="AM531" s="91"/>
    </row>
    <row r="532" spans="1:39" ht="13.5" customHeight="1">
      <c r="A532" s="71">
        <v>528</v>
      </c>
      <c r="B532" s="69"/>
      <c r="C532" s="69"/>
      <c r="D532" s="95"/>
      <c r="E532" s="67"/>
      <c r="F532" s="67"/>
      <c r="G532" s="67"/>
      <c r="H532" s="67"/>
      <c r="I532" s="67"/>
      <c r="J532" s="67"/>
      <c r="K532" s="67"/>
      <c r="L532" s="67"/>
      <c r="M532" s="67"/>
      <c r="N532" s="91"/>
      <c r="O532" s="91"/>
      <c r="P532" s="67"/>
      <c r="Q532" s="91"/>
      <c r="R532" s="91"/>
      <c r="S532" s="91"/>
      <c r="T532" s="91"/>
      <c r="U532" s="91"/>
      <c r="V532" s="91"/>
      <c r="W532" s="91"/>
      <c r="X532" s="91"/>
      <c r="Y532" s="91"/>
      <c r="Z532" s="67"/>
      <c r="AA532" s="91"/>
      <c r="AB532" s="91"/>
      <c r="AC532" s="91"/>
      <c r="AD532" s="91"/>
      <c r="AE532" s="91"/>
      <c r="AF532" s="91"/>
      <c r="AG532" s="91"/>
      <c r="AH532" s="91"/>
      <c r="AI532" s="91"/>
      <c r="AJ532" s="91"/>
      <c r="AK532" s="91"/>
      <c r="AL532" s="91"/>
      <c r="AM532" s="91"/>
    </row>
    <row r="533" spans="1:39" ht="13.5" customHeight="1">
      <c r="A533" s="71">
        <v>529</v>
      </c>
      <c r="B533" s="69"/>
      <c r="C533" s="69"/>
      <c r="D533" s="95"/>
      <c r="E533" s="67"/>
      <c r="F533" s="67"/>
      <c r="G533" s="67"/>
      <c r="H533" s="67"/>
      <c r="I533" s="67"/>
      <c r="J533" s="67"/>
      <c r="K533" s="67"/>
      <c r="L533" s="67"/>
      <c r="M533" s="67"/>
      <c r="N533" s="91"/>
      <c r="O533" s="91"/>
      <c r="P533" s="67"/>
      <c r="Q533" s="91"/>
      <c r="R533" s="91"/>
      <c r="S533" s="91"/>
      <c r="T533" s="91"/>
      <c r="U533" s="91"/>
      <c r="V533" s="91"/>
      <c r="W533" s="91"/>
      <c r="X533" s="91"/>
      <c r="Y533" s="91"/>
      <c r="Z533" s="67"/>
      <c r="AA533" s="91"/>
      <c r="AB533" s="91"/>
      <c r="AC533" s="91"/>
      <c r="AD533" s="91"/>
      <c r="AE533" s="91"/>
      <c r="AF533" s="91"/>
      <c r="AG533" s="91"/>
      <c r="AH533" s="91"/>
      <c r="AI533" s="91"/>
      <c r="AJ533" s="91"/>
      <c r="AK533" s="91"/>
      <c r="AL533" s="91"/>
      <c r="AM533" s="91"/>
    </row>
    <row r="534" spans="1:39" ht="13.5" customHeight="1">
      <c r="A534" s="71">
        <v>530</v>
      </c>
      <c r="B534" s="69"/>
      <c r="C534" s="69"/>
      <c r="D534" s="95"/>
      <c r="E534" s="67"/>
      <c r="F534" s="67"/>
      <c r="G534" s="67"/>
      <c r="H534" s="67"/>
      <c r="I534" s="67"/>
      <c r="J534" s="67"/>
      <c r="K534" s="67"/>
      <c r="L534" s="67"/>
      <c r="M534" s="67"/>
      <c r="N534" s="91"/>
      <c r="O534" s="91"/>
      <c r="P534" s="67"/>
      <c r="Q534" s="91"/>
      <c r="R534" s="91"/>
      <c r="S534" s="91"/>
      <c r="T534" s="91"/>
      <c r="U534" s="91"/>
      <c r="V534" s="91"/>
      <c r="W534" s="91"/>
      <c r="X534" s="91"/>
      <c r="Y534" s="91"/>
      <c r="Z534" s="67"/>
      <c r="AA534" s="91"/>
      <c r="AB534" s="91"/>
      <c r="AC534" s="91"/>
      <c r="AD534" s="91"/>
      <c r="AE534" s="91"/>
      <c r="AF534" s="91"/>
      <c r="AG534" s="91"/>
      <c r="AH534" s="91"/>
      <c r="AI534" s="91"/>
      <c r="AJ534" s="91"/>
      <c r="AK534" s="91"/>
      <c r="AL534" s="91"/>
      <c r="AM534" s="91"/>
    </row>
    <row r="535" spans="1:39" ht="13.5" customHeight="1">
      <c r="A535" s="71">
        <v>531</v>
      </c>
      <c r="B535" s="69"/>
      <c r="C535" s="69"/>
      <c r="D535" s="95"/>
      <c r="E535" s="67"/>
      <c r="F535" s="67"/>
      <c r="G535" s="67"/>
      <c r="H535" s="67"/>
      <c r="I535" s="67"/>
      <c r="J535" s="67"/>
      <c r="K535" s="67"/>
      <c r="L535" s="67"/>
      <c r="M535" s="67"/>
      <c r="N535" s="91"/>
      <c r="O535" s="91"/>
      <c r="P535" s="67"/>
      <c r="Q535" s="91"/>
      <c r="R535" s="91"/>
      <c r="S535" s="91"/>
      <c r="T535" s="91"/>
      <c r="U535" s="91"/>
      <c r="V535" s="91"/>
      <c r="W535" s="91"/>
      <c r="X535" s="91"/>
      <c r="Y535" s="91"/>
      <c r="Z535" s="67"/>
      <c r="AA535" s="91"/>
      <c r="AB535" s="91"/>
      <c r="AC535" s="91"/>
      <c r="AD535" s="91"/>
      <c r="AE535" s="91"/>
      <c r="AF535" s="91"/>
      <c r="AG535" s="91"/>
      <c r="AH535" s="91"/>
      <c r="AI535" s="91"/>
      <c r="AJ535" s="91"/>
      <c r="AK535" s="91"/>
      <c r="AL535" s="91"/>
      <c r="AM535" s="91"/>
    </row>
    <row r="536" spans="1:39" ht="13.5" customHeight="1">
      <c r="A536" s="71">
        <v>532</v>
      </c>
      <c r="B536" s="69"/>
      <c r="C536" s="69"/>
      <c r="D536" s="95"/>
      <c r="E536" s="67"/>
      <c r="F536" s="67"/>
      <c r="G536" s="67"/>
      <c r="H536" s="67"/>
      <c r="I536" s="67"/>
      <c r="J536" s="67"/>
      <c r="K536" s="67"/>
      <c r="L536" s="67"/>
      <c r="M536" s="67"/>
      <c r="N536" s="91"/>
      <c r="O536" s="91"/>
      <c r="P536" s="67"/>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row>
    <row r="537" spans="1:39" ht="13.5" customHeight="1">
      <c r="A537" s="71">
        <v>533</v>
      </c>
      <c r="B537" s="69"/>
      <c r="C537" s="69"/>
      <c r="D537" s="95"/>
      <c r="E537" s="67"/>
      <c r="F537" s="67"/>
      <c r="G537" s="67"/>
      <c r="H537" s="67"/>
      <c r="I537" s="67"/>
      <c r="J537" s="67"/>
      <c r="K537" s="67"/>
      <c r="L537" s="67"/>
      <c r="M537" s="67"/>
      <c r="N537" s="91"/>
      <c r="O537" s="91"/>
      <c r="P537" s="67"/>
      <c r="Q537" s="91"/>
      <c r="R537" s="91"/>
      <c r="S537" s="91"/>
      <c r="T537" s="91"/>
      <c r="U537" s="91"/>
      <c r="V537" s="91"/>
      <c r="W537" s="91"/>
      <c r="X537" s="91"/>
      <c r="Y537" s="91"/>
      <c r="Z537" s="67"/>
      <c r="AA537" s="91"/>
      <c r="AB537" s="91"/>
      <c r="AC537" s="91"/>
      <c r="AD537" s="91"/>
      <c r="AE537" s="91"/>
      <c r="AF537" s="91"/>
      <c r="AG537" s="91"/>
      <c r="AH537" s="91"/>
      <c r="AI537" s="91"/>
      <c r="AJ537" s="91"/>
      <c r="AK537" s="91"/>
      <c r="AL537" s="91"/>
      <c r="AM537" s="91"/>
    </row>
    <row r="538" spans="1:39" ht="13.5" customHeight="1">
      <c r="A538" s="71">
        <v>534</v>
      </c>
      <c r="B538" s="69"/>
      <c r="C538" s="69"/>
      <c r="D538" s="95"/>
      <c r="E538" s="67"/>
      <c r="F538" s="67"/>
      <c r="G538" s="67"/>
      <c r="H538" s="67"/>
      <c r="I538" s="67"/>
      <c r="J538" s="67"/>
      <c r="K538" s="67"/>
      <c r="L538" s="67"/>
      <c r="M538" s="67"/>
      <c r="N538" s="91"/>
      <c r="O538" s="91"/>
      <c r="P538" s="67"/>
      <c r="Q538" s="91"/>
      <c r="R538" s="91"/>
      <c r="S538" s="91"/>
      <c r="T538" s="91"/>
      <c r="U538" s="91"/>
      <c r="V538" s="91"/>
      <c r="W538" s="91"/>
      <c r="X538" s="91"/>
      <c r="Y538" s="91"/>
      <c r="Z538" s="67"/>
      <c r="AA538" s="91"/>
      <c r="AB538" s="91"/>
      <c r="AC538" s="91"/>
      <c r="AD538" s="91"/>
      <c r="AE538" s="91"/>
      <c r="AF538" s="91"/>
      <c r="AG538" s="91"/>
      <c r="AH538" s="91"/>
      <c r="AI538" s="91"/>
      <c r="AJ538" s="91"/>
      <c r="AK538" s="91"/>
      <c r="AL538" s="91"/>
      <c r="AM538" s="91"/>
    </row>
    <row r="539" spans="1:39" ht="13.5" customHeight="1">
      <c r="A539" s="71">
        <v>535</v>
      </c>
      <c r="B539" s="69"/>
      <c r="C539" s="69"/>
      <c r="D539" s="95"/>
      <c r="E539" s="67"/>
      <c r="F539" s="67"/>
      <c r="G539" s="67"/>
      <c r="H539" s="67"/>
      <c r="I539" s="67"/>
      <c r="J539" s="67"/>
      <c r="K539" s="67"/>
      <c r="L539" s="67"/>
      <c r="M539" s="67"/>
      <c r="N539" s="91"/>
      <c r="O539" s="91"/>
      <c r="P539" s="67"/>
      <c r="Q539" s="91"/>
      <c r="R539" s="91"/>
      <c r="S539" s="91"/>
      <c r="T539" s="91"/>
      <c r="U539" s="91"/>
      <c r="V539" s="91"/>
      <c r="W539" s="91"/>
      <c r="X539" s="91"/>
      <c r="Y539" s="91"/>
      <c r="Z539" s="67"/>
      <c r="AA539" s="91"/>
      <c r="AB539" s="91"/>
      <c r="AC539" s="91"/>
      <c r="AD539" s="91"/>
      <c r="AE539" s="91"/>
      <c r="AF539" s="91"/>
      <c r="AG539" s="91"/>
      <c r="AH539" s="91"/>
      <c r="AI539" s="91"/>
      <c r="AJ539" s="91"/>
      <c r="AK539" s="91"/>
      <c r="AL539" s="91"/>
      <c r="AM539" s="91"/>
    </row>
    <row r="540" spans="1:39" ht="13.5" customHeight="1">
      <c r="A540" s="71">
        <v>536</v>
      </c>
      <c r="B540" s="69"/>
      <c r="C540" s="69"/>
      <c r="D540" s="95"/>
      <c r="E540" s="67"/>
      <c r="F540" s="67"/>
      <c r="G540" s="67"/>
      <c r="H540" s="67"/>
      <c r="I540" s="67"/>
      <c r="J540" s="67"/>
      <c r="K540" s="67"/>
      <c r="L540" s="67"/>
      <c r="M540" s="67"/>
      <c r="N540" s="91"/>
      <c r="O540" s="91"/>
      <c r="P540" s="67"/>
      <c r="Q540" s="91"/>
      <c r="R540" s="91"/>
      <c r="S540" s="91"/>
      <c r="T540" s="91"/>
      <c r="U540" s="91"/>
      <c r="V540" s="91"/>
      <c r="W540" s="91"/>
      <c r="X540" s="91"/>
      <c r="Y540" s="91"/>
      <c r="Z540" s="67"/>
      <c r="AA540" s="91"/>
      <c r="AB540" s="91"/>
      <c r="AC540" s="91"/>
      <c r="AD540" s="91"/>
      <c r="AE540" s="91"/>
      <c r="AF540" s="91"/>
      <c r="AG540" s="91"/>
      <c r="AH540" s="91"/>
      <c r="AI540" s="91"/>
      <c r="AJ540" s="91"/>
      <c r="AK540" s="91"/>
      <c r="AL540" s="91"/>
      <c r="AM540" s="91"/>
    </row>
    <row r="541" spans="1:39" ht="13.5" customHeight="1">
      <c r="A541" s="71">
        <v>537</v>
      </c>
      <c r="B541" s="69"/>
      <c r="C541" s="69"/>
      <c r="D541" s="95"/>
      <c r="E541" s="67"/>
      <c r="F541" s="67"/>
      <c r="G541" s="67"/>
      <c r="H541" s="67"/>
      <c r="I541" s="67"/>
      <c r="J541" s="67"/>
      <c r="K541" s="67"/>
      <c r="L541" s="67"/>
      <c r="M541" s="67"/>
      <c r="N541" s="91"/>
      <c r="O541" s="91"/>
      <c r="P541" s="67"/>
      <c r="Q541" s="91"/>
      <c r="R541" s="91"/>
      <c r="S541" s="91"/>
      <c r="T541" s="91"/>
      <c r="U541" s="91"/>
      <c r="V541" s="91"/>
      <c r="W541" s="91"/>
      <c r="X541" s="91"/>
      <c r="Y541" s="91"/>
      <c r="Z541" s="67"/>
      <c r="AA541" s="91"/>
      <c r="AB541" s="91"/>
      <c r="AC541" s="91"/>
      <c r="AD541" s="91"/>
      <c r="AE541" s="91"/>
      <c r="AF541" s="91"/>
      <c r="AG541" s="91"/>
      <c r="AH541" s="91"/>
      <c r="AI541" s="91"/>
      <c r="AJ541" s="91"/>
      <c r="AK541" s="91"/>
      <c r="AL541" s="91"/>
      <c r="AM541" s="91"/>
    </row>
    <row r="542" spans="1:39" ht="13.5" customHeight="1">
      <c r="A542" s="71">
        <v>538</v>
      </c>
      <c r="B542" s="69"/>
      <c r="C542" s="69"/>
      <c r="D542" s="95"/>
      <c r="E542" s="67"/>
      <c r="F542" s="67"/>
      <c r="G542" s="67"/>
      <c r="H542" s="67"/>
      <c r="I542" s="67"/>
      <c r="J542" s="67"/>
      <c r="K542" s="67"/>
      <c r="L542" s="67"/>
      <c r="M542" s="67"/>
      <c r="N542" s="91"/>
      <c r="O542" s="91"/>
      <c r="P542" s="67"/>
      <c r="Q542" s="91"/>
      <c r="R542" s="91"/>
      <c r="S542" s="91"/>
      <c r="T542" s="91"/>
      <c r="U542" s="91"/>
      <c r="V542" s="91"/>
      <c r="W542" s="91"/>
      <c r="X542" s="91"/>
      <c r="Y542" s="91"/>
      <c r="Z542" s="67"/>
      <c r="AA542" s="91"/>
      <c r="AB542" s="91"/>
      <c r="AC542" s="91"/>
      <c r="AD542" s="91"/>
      <c r="AE542" s="91"/>
      <c r="AF542" s="91"/>
      <c r="AG542" s="91"/>
      <c r="AH542" s="91"/>
      <c r="AI542" s="91"/>
      <c r="AJ542" s="91"/>
      <c r="AK542" s="91"/>
      <c r="AL542" s="91"/>
      <c r="AM542" s="91"/>
    </row>
    <row r="543" spans="1:39" ht="13.5" customHeight="1">
      <c r="A543" s="71">
        <v>539</v>
      </c>
      <c r="B543" s="69"/>
      <c r="C543" s="69"/>
      <c r="D543" s="95"/>
      <c r="E543" s="67"/>
      <c r="F543" s="67"/>
      <c r="G543" s="67"/>
      <c r="H543" s="67"/>
      <c r="I543" s="67"/>
      <c r="J543" s="67"/>
      <c r="K543" s="67"/>
      <c r="L543" s="67"/>
      <c r="M543" s="67"/>
      <c r="N543" s="91"/>
      <c r="O543" s="91"/>
      <c r="P543" s="67"/>
      <c r="Q543" s="91"/>
      <c r="R543" s="91"/>
      <c r="S543" s="91"/>
      <c r="T543" s="91"/>
      <c r="U543" s="91"/>
      <c r="V543" s="91"/>
      <c r="W543" s="91"/>
      <c r="X543" s="91"/>
      <c r="Y543" s="91"/>
      <c r="Z543" s="67"/>
      <c r="AA543" s="91"/>
      <c r="AB543" s="91"/>
      <c r="AC543" s="91"/>
      <c r="AD543" s="91"/>
      <c r="AE543" s="91"/>
      <c r="AF543" s="91"/>
      <c r="AG543" s="91"/>
      <c r="AH543" s="91"/>
      <c r="AI543" s="91"/>
      <c r="AJ543" s="91"/>
      <c r="AK543" s="91"/>
      <c r="AL543" s="91"/>
      <c r="AM543" s="91"/>
    </row>
    <row r="544" spans="1:39" ht="13.5" customHeight="1">
      <c r="A544" s="71">
        <v>540</v>
      </c>
      <c r="B544" s="69"/>
      <c r="C544" s="69"/>
      <c r="D544" s="95"/>
      <c r="E544" s="67"/>
      <c r="F544" s="67"/>
      <c r="G544" s="67"/>
      <c r="H544" s="67"/>
      <c r="I544" s="67"/>
      <c r="J544" s="67"/>
      <c r="K544" s="67"/>
      <c r="L544" s="67"/>
      <c r="M544" s="67"/>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row>
    <row r="545" spans="1:39" ht="13.5" customHeight="1">
      <c r="A545" s="71">
        <v>541</v>
      </c>
      <c r="B545" s="66"/>
      <c r="C545" s="69"/>
      <c r="D545" s="95"/>
      <c r="E545" s="67"/>
      <c r="F545" s="67"/>
      <c r="G545" s="67"/>
      <c r="H545" s="67"/>
      <c r="I545" s="67"/>
      <c r="J545" s="67"/>
      <c r="K545" s="67"/>
      <c r="L545" s="67"/>
      <c r="M545" s="67"/>
      <c r="N545" s="91"/>
      <c r="O545" s="91"/>
      <c r="P545" s="67"/>
      <c r="Q545" s="91"/>
      <c r="R545" s="91"/>
      <c r="S545" s="91"/>
      <c r="T545" s="91"/>
      <c r="U545" s="91"/>
      <c r="V545" s="91"/>
      <c r="W545" s="91"/>
      <c r="X545" s="91"/>
      <c r="Y545" s="91"/>
      <c r="Z545" s="67"/>
      <c r="AA545" s="91"/>
      <c r="AB545" s="91"/>
      <c r="AC545" s="91"/>
      <c r="AD545" s="91"/>
      <c r="AE545" s="91"/>
      <c r="AF545" s="91"/>
      <c r="AG545" s="91"/>
      <c r="AH545" s="91"/>
      <c r="AI545" s="91"/>
      <c r="AJ545" s="91"/>
      <c r="AK545" s="91"/>
      <c r="AL545" s="91"/>
      <c r="AM545" s="91"/>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F56A-796F-41CD-A46B-43064858141B}">
  <sheetPr codeName="Sheet5">
    <tabColor theme="4" tint="0.79998168889431442"/>
  </sheetPr>
  <dimension ref="A1:AH296"/>
  <sheetViews>
    <sheetView zoomScale="85" zoomScaleNormal="85" workbookViewId="0">
      <pane xSplit="2" ySplit="4" topLeftCell="C5" activePane="bottomRight" state="frozen"/>
      <selection activeCell="A42" sqref="A42"/>
      <selection pane="topRight" activeCell="A42" sqref="A42"/>
      <selection pane="bottomLeft" activeCell="A42" sqref="A42"/>
      <selection pane="bottomRight" activeCell="M1" sqref="M1"/>
    </sheetView>
  </sheetViews>
  <sheetFormatPr defaultColWidth="8.625" defaultRowHeight="12"/>
  <cols>
    <col min="1" max="1" width="8.625" style="19"/>
    <col min="2" max="2" width="11.5" style="19" customWidth="1"/>
    <col min="3" max="16384" width="8.625" style="19"/>
  </cols>
  <sheetData>
    <row r="1" spans="1:34" s="24" customFormat="1" ht="18.75">
      <c r="A1" s="72" t="s">
        <v>205</v>
      </c>
      <c r="B1" s="73" t="s">
        <v>136</v>
      </c>
      <c r="C1" s="83">
        <f>AVERAGE(C5:C10000)</f>
        <v>3.5161290322580645</v>
      </c>
      <c r="D1" s="87">
        <f>5-AVERAGE(D5:D10000)</f>
        <v>3.161290322580645</v>
      </c>
      <c r="E1" s="83">
        <f t="shared" ref="E1:AG1" si="0">AVERAGE(E5:E10000)</f>
        <v>3.903225806451613</v>
      </c>
      <c r="F1" s="83">
        <f t="shared" si="0"/>
        <v>3.225806451612903</v>
      </c>
      <c r="G1" s="83">
        <f t="shared" si="0"/>
        <v>3.225806451612903</v>
      </c>
      <c r="H1" s="83">
        <f t="shared" si="0"/>
        <v>2.935483870967742</v>
      </c>
      <c r="I1" s="83">
        <f t="shared" si="0"/>
        <v>3.6129032258064515</v>
      </c>
      <c r="J1" s="83">
        <f t="shared" si="0"/>
        <v>3.4193548387096775</v>
      </c>
      <c r="K1" s="83">
        <f t="shared" si="0"/>
        <v>3.7096774193548385</v>
      </c>
      <c r="L1" s="83">
        <f t="shared" si="0"/>
        <v>3.5161290322580645</v>
      </c>
      <c r="M1" s="83">
        <f t="shared" si="0"/>
        <v>2.935483870967742</v>
      </c>
      <c r="N1" s="83">
        <f t="shared" si="0"/>
        <v>3.5806451612903225</v>
      </c>
      <c r="O1" s="83">
        <f t="shared" si="0"/>
        <v>3.032258064516129</v>
      </c>
      <c r="P1" s="83">
        <f t="shared" si="0"/>
        <v>2.838709677419355</v>
      </c>
      <c r="Q1" s="83">
        <f t="shared" si="0"/>
        <v>3.2903225806451615</v>
      </c>
      <c r="R1" s="83">
        <f t="shared" si="0"/>
        <v>3.064516129032258</v>
      </c>
      <c r="S1" s="83">
        <f t="shared" si="0"/>
        <v>3.7096774193548385</v>
      </c>
      <c r="T1" s="83">
        <f t="shared" si="0"/>
        <v>3.225806451612903</v>
      </c>
      <c r="U1" s="83">
        <f t="shared" si="0"/>
        <v>3.225806451612903</v>
      </c>
      <c r="V1" s="83">
        <f t="shared" si="0"/>
        <v>3.064516129032258</v>
      </c>
      <c r="W1" s="83">
        <f t="shared" si="0"/>
        <v>3.3225806451612905</v>
      </c>
      <c r="X1" s="83">
        <f t="shared" si="0"/>
        <v>3.129032258064516</v>
      </c>
      <c r="Y1" s="83">
        <f t="shared" si="0"/>
        <v>3.096774193548387</v>
      </c>
      <c r="Z1" s="83">
        <f t="shared" si="0"/>
        <v>3.225806451612903</v>
      </c>
      <c r="AA1" s="83">
        <f t="shared" si="0"/>
        <v>3.225806451612903</v>
      </c>
      <c r="AB1" s="83">
        <f t="shared" si="0"/>
        <v>2.903225806451613</v>
      </c>
      <c r="AC1" s="83">
        <f t="shared" si="0"/>
        <v>2.7419354838709675</v>
      </c>
      <c r="AD1" s="83">
        <f t="shared" si="0"/>
        <v>3.064516129032258</v>
      </c>
      <c r="AE1" s="83">
        <f t="shared" si="0"/>
        <v>2.870967741935484</v>
      </c>
      <c r="AF1" s="83">
        <f t="shared" si="0"/>
        <v>3</v>
      </c>
      <c r="AG1" s="83">
        <f t="shared" si="0"/>
        <v>2.806451612903226</v>
      </c>
      <c r="AH1" s="89"/>
    </row>
    <row r="2" spans="1:34" s="24" customFormat="1" ht="18.75">
      <c r="A2" s="73"/>
      <c r="B2" s="73" t="s">
        <v>227</v>
      </c>
      <c r="C2" s="74">
        <f>(COUNTIF(C5:C10000,3)+COUNTIF(C5:C10000,4))/COUNTA(C5:C10000)</f>
        <v>0.90322580645161288</v>
      </c>
      <c r="D2" s="88">
        <f>1-((COUNTIF(D5:D10000,3)+COUNTIF(D5:D10000,4))/COUNTA(D5:D10000))</f>
        <v>0.77419354838709675</v>
      </c>
      <c r="E2" s="74">
        <f t="shared" ref="E2:AG2" si="1">(COUNTIF(E5:E10000,3)+COUNTIF(E5:E10000,4))/COUNTA(E5:E10000)</f>
        <v>1</v>
      </c>
      <c r="F2" s="74">
        <f t="shared" si="1"/>
        <v>0.80645161290322576</v>
      </c>
      <c r="G2" s="74">
        <f t="shared" si="1"/>
        <v>0.70967741935483875</v>
      </c>
      <c r="H2" s="74">
        <f t="shared" si="1"/>
        <v>0.61290322580645162</v>
      </c>
      <c r="I2" s="74">
        <f t="shared" si="1"/>
        <v>0.90322580645161288</v>
      </c>
      <c r="J2" s="74">
        <f t="shared" si="1"/>
        <v>0.90322580645161288</v>
      </c>
      <c r="K2" s="74">
        <f t="shared" si="1"/>
        <v>0.90322580645161288</v>
      </c>
      <c r="L2" s="74">
        <f t="shared" si="1"/>
        <v>0.90322580645161288</v>
      </c>
      <c r="M2" s="74">
        <f t="shared" si="1"/>
        <v>0.70967741935483875</v>
      </c>
      <c r="N2" s="74">
        <f t="shared" si="1"/>
        <v>0.90322580645161288</v>
      </c>
      <c r="O2" s="74">
        <f t="shared" si="1"/>
        <v>0.70967741935483875</v>
      </c>
      <c r="P2" s="74">
        <f t="shared" si="1"/>
        <v>0.70967741935483875</v>
      </c>
      <c r="Q2" s="74">
        <f t="shared" si="1"/>
        <v>0.80645161290322576</v>
      </c>
      <c r="R2" s="74">
        <f t="shared" si="1"/>
        <v>0.70967741935483875</v>
      </c>
      <c r="S2" s="74">
        <f t="shared" si="1"/>
        <v>1</v>
      </c>
      <c r="T2" s="74">
        <f t="shared" si="1"/>
        <v>0.90322580645161288</v>
      </c>
      <c r="U2" s="74">
        <f t="shared" si="1"/>
        <v>0.80645161290322576</v>
      </c>
      <c r="V2" s="74">
        <f t="shared" si="1"/>
        <v>0.80645161290322576</v>
      </c>
      <c r="W2" s="74">
        <f t="shared" si="1"/>
        <v>0.90322580645161288</v>
      </c>
      <c r="X2" s="74">
        <f t="shared" si="1"/>
        <v>0.80645161290322576</v>
      </c>
      <c r="Y2" s="74">
        <f t="shared" si="1"/>
        <v>0.70967741935483875</v>
      </c>
      <c r="Z2" s="74">
        <f t="shared" si="1"/>
        <v>0.90322580645161288</v>
      </c>
      <c r="AA2" s="74">
        <f t="shared" si="1"/>
        <v>0.80645161290322576</v>
      </c>
      <c r="AB2" s="74">
        <f t="shared" si="1"/>
        <v>0.67741935483870963</v>
      </c>
      <c r="AC2" s="74">
        <f t="shared" si="1"/>
        <v>0.5161290322580645</v>
      </c>
      <c r="AD2" s="74">
        <f t="shared" si="1"/>
        <v>0.58064516129032262</v>
      </c>
      <c r="AE2" s="74">
        <f t="shared" si="1"/>
        <v>0.58064516129032262</v>
      </c>
      <c r="AF2" s="74">
        <f t="shared" si="1"/>
        <v>0.90322580645161288</v>
      </c>
      <c r="AG2" s="74">
        <f t="shared" si="1"/>
        <v>0.70967741935483875</v>
      </c>
      <c r="AH2" s="90"/>
    </row>
    <row r="3" spans="1:34" ht="12.4" customHeight="1">
      <c r="A3" s="73" t="s">
        <v>134</v>
      </c>
      <c r="B3" s="21">
        <v>1</v>
      </c>
      <c r="C3" s="21">
        <v>2</v>
      </c>
      <c r="D3" s="21">
        <v>3</v>
      </c>
      <c r="E3" s="21">
        <v>4</v>
      </c>
      <c r="F3" s="21">
        <v>5</v>
      </c>
      <c r="G3" s="21">
        <v>6</v>
      </c>
      <c r="H3" s="21">
        <v>7</v>
      </c>
      <c r="I3" s="21">
        <v>8</v>
      </c>
      <c r="J3" s="21">
        <v>9</v>
      </c>
      <c r="K3" s="21">
        <v>10</v>
      </c>
      <c r="L3" s="21">
        <v>11</v>
      </c>
      <c r="M3" s="21">
        <v>12</v>
      </c>
      <c r="N3" s="21">
        <v>13</v>
      </c>
      <c r="O3" s="21">
        <v>14</v>
      </c>
      <c r="P3" s="21">
        <v>15</v>
      </c>
      <c r="Q3" s="21">
        <v>16</v>
      </c>
      <c r="R3" s="21">
        <v>17</v>
      </c>
      <c r="S3" s="21">
        <v>18</v>
      </c>
      <c r="T3" s="21">
        <v>19</v>
      </c>
      <c r="U3" s="21">
        <v>20</v>
      </c>
      <c r="V3" s="21">
        <v>21</v>
      </c>
      <c r="W3" s="21">
        <v>22</v>
      </c>
      <c r="X3" s="21">
        <v>23</v>
      </c>
      <c r="Y3" s="21">
        <v>24</v>
      </c>
      <c r="Z3" s="21">
        <v>25</v>
      </c>
      <c r="AA3" s="21">
        <v>26</v>
      </c>
      <c r="AB3" s="21">
        <v>27</v>
      </c>
      <c r="AC3" s="21">
        <v>28</v>
      </c>
      <c r="AD3" s="21">
        <v>29</v>
      </c>
      <c r="AE3" s="21">
        <v>30</v>
      </c>
      <c r="AF3" s="21">
        <v>31</v>
      </c>
      <c r="AG3" s="21">
        <v>32</v>
      </c>
      <c r="AH3" s="22"/>
    </row>
    <row r="4" spans="1:34" ht="108.75" customHeight="1">
      <c r="A4" s="75" t="s">
        <v>207</v>
      </c>
      <c r="B4" s="80" t="s">
        <v>219</v>
      </c>
      <c r="C4" s="76" t="s">
        <v>228</v>
      </c>
      <c r="D4" s="86" t="s">
        <v>354</v>
      </c>
      <c r="E4" s="76" t="s">
        <v>229</v>
      </c>
      <c r="F4" s="76" t="s">
        <v>236</v>
      </c>
      <c r="G4" s="76" t="s">
        <v>233</v>
      </c>
      <c r="H4" s="76" t="s">
        <v>230</v>
      </c>
      <c r="I4" s="76" t="s">
        <v>231</v>
      </c>
      <c r="J4" s="76" t="s">
        <v>232</v>
      </c>
      <c r="K4" s="76" t="s">
        <v>239</v>
      </c>
      <c r="L4" s="76" t="s">
        <v>240</v>
      </c>
      <c r="M4" s="76" t="s">
        <v>243</v>
      </c>
      <c r="N4" s="76" t="s">
        <v>241</v>
      </c>
      <c r="O4" s="76" t="s">
        <v>244</v>
      </c>
      <c r="P4" s="76" t="s">
        <v>242</v>
      </c>
      <c r="Q4" s="76" t="s">
        <v>237</v>
      </c>
      <c r="R4" s="76" t="s">
        <v>238</v>
      </c>
      <c r="S4" s="76" t="s">
        <v>251</v>
      </c>
      <c r="T4" s="76" t="s">
        <v>252</v>
      </c>
      <c r="U4" s="76" t="s">
        <v>246</v>
      </c>
      <c r="V4" s="76" t="s">
        <v>234</v>
      </c>
      <c r="W4" s="76" t="s">
        <v>235</v>
      </c>
      <c r="X4" s="76" t="s">
        <v>253</v>
      </c>
      <c r="Y4" s="76" t="s">
        <v>254</v>
      </c>
      <c r="Z4" s="76" t="s">
        <v>257</v>
      </c>
      <c r="AA4" s="76" t="s">
        <v>255</v>
      </c>
      <c r="AB4" s="76" t="s">
        <v>256</v>
      </c>
      <c r="AC4" s="76" t="s">
        <v>258</v>
      </c>
      <c r="AD4" s="76" t="s">
        <v>247</v>
      </c>
      <c r="AE4" s="76" t="s">
        <v>248</v>
      </c>
      <c r="AF4" s="76" t="s">
        <v>249</v>
      </c>
      <c r="AG4" s="76" t="s">
        <v>250</v>
      </c>
      <c r="AH4" s="18"/>
    </row>
    <row r="5" spans="1:34">
      <c r="A5" s="71">
        <v>1</v>
      </c>
      <c r="B5" s="66" t="s">
        <v>503</v>
      </c>
      <c r="C5" s="69">
        <v>4</v>
      </c>
      <c r="D5" s="69">
        <v>1</v>
      </c>
      <c r="E5" s="69">
        <v>4</v>
      </c>
      <c r="F5" s="69">
        <v>4</v>
      </c>
      <c r="G5" s="69">
        <v>4</v>
      </c>
      <c r="H5" s="69">
        <v>4</v>
      </c>
      <c r="I5" s="69">
        <v>4</v>
      </c>
      <c r="J5" s="69">
        <v>4</v>
      </c>
      <c r="K5" s="69">
        <v>4</v>
      </c>
      <c r="L5" s="69">
        <v>4</v>
      </c>
      <c r="M5" s="69">
        <v>3</v>
      </c>
      <c r="N5" s="69">
        <v>4</v>
      </c>
      <c r="O5" s="69">
        <v>3</v>
      </c>
      <c r="P5" s="69">
        <v>3</v>
      </c>
      <c r="Q5" s="69">
        <v>4</v>
      </c>
      <c r="R5" s="69">
        <v>3</v>
      </c>
      <c r="S5" s="69">
        <v>4</v>
      </c>
      <c r="T5" s="69">
        <v>4</v>
      </c>
      <c r="U5" s="69">
        <v>4</v>
      </c>
      <c r="V5" s="69">
        <v>3</v>
      </c>
      <c r="W5" s="69">
        <v>4</v>
      </c>
      <c r="X5" s="69">
        <v>4</v>
      </c>
      <c r="Y5" s="69">
        <v>4</v>
      </c>
      <c r="Z5" s="69">
        <v>4</v>
      </c>
      <c r="AA5" s="69">
        <v>4</v>
      </c>
      <c r="AB5" s="69">
        <v>3</v>
      </c>
      <c r="AC5" s="69">
        <v>3</v>
      </c>
      <c r="AD5" s="69">
        <v>4</v>
      </c>
      <c r="AE5" s="69">
        <v>4</v>
      </c>
      <c r="AF5" s="69">
        <v>3</v>
      </c>
      <c r="AG5" s="69">
        <v>3</v>
      </c>
      <c r="AH5" s="22"/>
    </row>
    <row r="6" spans="1:34">
      <c r="A6" s="71">
        <v>2</v>
      </c>
      <c r="B6" s="66" t="s">
        <v>503</v>
      </c>
      <c r="C6" s="69">
        <v>4</v>
      </c>
      <c r="D6" s="69">
        <v>2</v>
      </c>
      <c r="E6" s="69">
        <v>4</v>
      </c>
      <c r="F6" s="69">
        <v>4</v>
      </c>
      <c r="G6" s="69">
        <v>4</v>
      </c>
      <c r="H6" s="69">
        <v>4</v>
      </c>
      <c r="I6" s="69">
        <v>4</v>
      </c>
      <c r="J6" s="69">
        <v>4</v>
      </c>
      <c r="K6" s="69">
        <v>4</v>
      </c>
      <c r="L6" s="69">
        <v>4</v>
      </c>
      <c r="M6" s="69">
        <v>4</v>
      </c>
      <c r="N6" s="69">
        <v>4</v>
      </c>
      <c r="O6" s="69">
        <v>4</v>
      </c>
      <c r="P6" s="69">
        <v>4</v>
      </c>
      <c r="Q6" s="69">
        <v>4</v>
      </c>
      <c r="R6" s="69">
        <v>4</v>
      </c>
      <c r="S6" s="69">
        <v>4</v>
      </c>
      <c r="T6" s="69">
        <v>4</v>
      </c>
      <c r="U6" s="69">
        <v>4</v>
      </c>
      <c r="V6" s="69">
        <v>4</v>
      </c>
      <c r="W6" s="69">
        <v>4</v>
      </c>
      <c r="X6" s="69">
        <v>3</v>
      </c>
      <c r="Y6" s="69">
        <v>4</v>
      </c>
      <c r="Z6" s="69">
        <v>4</v>
      </c>
      <c r="AA6" s="69">
        <v>4</v>
      </c>
      <c r="AB6" s="69">
        <v>4</v>
      </c>
      <c r="AC6" s="69">
        <v>4</v>
      </c>
      <c r="AD6" s="69">
        <v>4</v>
      </c>
      <c r="AE6" s="69">
        <v>4</v>
      </c>
      <c r="AF6" s="69">
        <v>3</v>
      </c>
      <c r="AG6" s="69">
        <v>3</v>
      </c>
      <c r="AH6" s="22"/>
    </row>
    <row r="7" spans="1:34">
      <c r="A7" s="71">
        <v>3</v>
      </c>
      <c r="B7" s="66" t="s">
        <v>503</v>
      </c>
      <c r="C7" s="69">
        <v>3</v>
      </c>
      <c r="D7" s="69">
        <v>2</v>
      </c>
      <c r="E7" s="69">
        <v>4</v>
      </c>
      <c r="F7" s="69">
        <v>3</v>
      </c>
      <c r="G7" s="69">
        <v>3</v>
      </c>
      <c r="H7" s="69">
        <v>2</v>
      </c>
      <c r="I7" s="69">
        <v>4</v>
      </c>
      <c r="J7" s="69">
        <v>3</v>
      </c>
      <c r="K7" s="69">
        <v>4</v>
      </c>
      <c r="L7" s="69">
        <v>3</v>
      </c>
      <c r="M7" s="69">
        <v>2</v>
      </c>
      <c r="N7" s="69">
        <v>4</v>
      </c>
      <c r="O7" s="69">
        <v>2</v>
      </c>
      <c r="P7" s="69">
        <v>2</v>
      </c>
      <c r="Q7" s="69">
        <v>2</v>
      </c>
      <c r="R7" s="69">
        <v>2</v>
      </c>
      <c r="S7" s="69">
        <v>4</v>
      </c>
      <c r="T7" s="69">
        <v>3</v>
      </c>
      <c r="U7" s="69">
        <v>4</v>
      </c>
      <c r="V7" s="69">
        <v>2</v>
      </c>
      <c r="W7" s="69">
        <v>3</v>
      </c>
      <c r="X7" s="69">
        <v>3</v>
      </c>
      <c r="Y7" s="69">
        <v>3</v>
      </c>
      <c r="Z7" s="69">
        <v>3</v>
      </c>
      <c r="AA7" s="69">
        <v>3</v>
      </c>
      <c r="AB7" s="69">
        <v>3</v>
      </c>
      <c r="AC7" s="69">
        <v>2</v>
      </c>
      <c r="AD7" s="69">
        <v>2</v>
      </c>
      <c r="AE7" s="69">
        <v>2</v>
      </c>
      <c r="AF7" s="69">
        <v>2</v>
      </c>
      <c r="AG7" s="69">
        <v>2</v>
      </c>
      <c r="AH7" s="22"/>
    </row>
    <row r="8" spans="1:34">
      <c r="A8" s="71">
        <v>4</v>
      </c>
      <c r="B8" s="66" t="s">
        <v>503</v>
      </c>
      <c r="C8" s="69">
        <v>3</v>
      </c>
      <c r="D8" s="69">
        <v>2</v>
      </c>
      <c r="E8" s="69">
        <v>4</v>
      </c>
      <c r="F8" s="69">
        <v>3</v>
      </c>
      <c r="G8" s="69">
        <v>2</v>
      </c>
      <c r="H8" s="69">
        <v>2</v>
      </c>
      <c r="I8" s="69">
        <v>3</v>
      </c>
      <c r="J8" s="69">
        <v>3</v>
      </c>
      <c r="K8" s="69">
        <v>4</v>
      </c>
      <c r="L8" s="69">
        <v>3</v>
      </c>
      <c r="M8" s="69">
        <v>3</v>
      </c>
      <c r="N8" s="69">
        <v>4</v>
      </c>
      <c r="O8" s="69">
        <v>3</v>
      </c>
      <c r="P8" s="69">
        <v>3</v>
      </c>
      <c r="Q8" s="69">
        <v>3</v>
      </c>
      <c r="R8" s="69">
        <v>2</v>
      </c>
      <c r="S8" s="69">
        <v>3</v>
      </c>
      <c r="T8" s="69">
        <v>3</v>
      </c>
      <c r="U8" s="69">
        <v>3</v>
      </c>
      <c r="V8" s="69">
        <v>3</v>
      </c>
      <c r="W8" s="69">
        <v>3</v>
      </c>
      <c r="X8" s="69">
        <v>2</v>
      </c>
      <c r="Y8" s="69">
        <v>2</v>
      </c>
      <c r="Z8" s="69">
        <v>3</v>
      </c>
      <c r="AA8" s="69">
        <v>3</v>
      </c>
      <c r="AB8" s="69">
        <v>3</v>
      </c>
      <c r="AC8" s="69">
        <v>2</v>
      </c>
      <c r="AD8" s="69">
        <v>3</v>
      </c>
      <c r="AE8" s="69">
        <v>3</v>
      </c>
      <c r="AF8" s="69">
        <v>3</v>
      </c>
      <c r="AG8" s="69">
        <v>2</v>
      </c>
      <c r="AH8" s="22"/>
    </row>
    <row r="9" spans="1:34">
      <c r="A9" s="71">
        <v>5</v>
      </c>
      <c r="B9" s="66" t="s">
        <v>503</v>
      </c>
      <c r="C9" s="69">
        <v>4</v>
      </c>
      <c r="D9" s="69">
        <v>1</v>
      </c>
      <c r="E9" s="69">
        <v>4</v>
      </c>
      <c r="F9" s="69">
        <v>4</v>
      </c>
      <c r="G9" s="69">
        <v>4</v>
      </c>
      <c r="H9" s="69">
        <v>3</v>
      </c>
      <c r="I9" s="69">
        <v>4</v>
      </c>
      <c r="J9" s="69">
        <v>3</v>
      </c>
      <c r="K9" s="69">
        <v>4</v>
      </c>
      <c r="L9" s="69">
        <v>4</v>
      </c>
      <c r="M9" s="69">
        <v>3</v>
      </c>
      <c r="N9" s="69">
        <v>4</v>
      </c>
      <c r="O9" s="69">
        <v>3</v>
      </c>
      <c r="P9" s="69">
        <v>3</v>
      </c>
      <c r="Q9" s="69">
        <v>4</v>
      </c>
      <c r="R9" s="69">
        <v>3</v>
      </c>
      <c r="S9" s="69">
        <v>3</v>
      </c>
      <c r="T9" s="69">
        <v>3</v>
      </c>
      <c r="U9" s="69">
        <v>3</v>
      </c>
      <c r="V9" s="69">
        <v>3</v>
      </c>
      <c r="W9" s="69">
        <v>3</v>
      </c>
      <c r="X9" s="69">
        <v>3</v>
      </c>
      <c r="Y9" s="69">
        <v>3</v>
      </c>
      <c r="Z9" s="69">
        <v>3</v>
      </c>
      <c r="AA9" s="69">
        <v>4</v>
      </c>
      <c r="AB9" s="69">
        <v>4</v>
      </c>
      <c r="AC9" s="69">
        <v>3</v>
      </c>
      <c r="AD9" s="69">
        <v>4</v>
      </c>
      <c r="AE9" s="69">
        <v>3</v>
      </c>
      <c r="AF9" s="69">
        <v>3</v>
      </c>
      <c r="AG9" s="69">
        <v>2</v>
      </c>
      <c r="AH9" s="22"/>
    </row>
    <row r="10" spans="1:34">
      <c r="A10" s="71">
        <v>6</v>
      </c>
      <c r="B10" s="66" t="s">
        <v>503</v>
      </c>
      <c r="C10" s="69">
        <v>2</v>
      </c>
      <c r="D10" s="69">
        <v>3</v>
      </c>
      <c r="E10" s="69">
        <v>3</v>
      </c>
      <c r="F10" s="69">
        <v>1</v>
      </c>
      <c r="G10" s="69">
        <v>1</v>
      </c>
      <c r="H10" s="69">
        <v>1</v>
      </c>
      <c r="I10" s="69">
        <v>2</v>
      </c>
      <c r="J10" s="69">
        <v>2</v>
      </c>
      <c r="K10" s="69">
        <v>2</v>
      </c>
      <c r="L10" s="69">
        <v>2</v>
      </c>
      <c r="M10" s="69">
        <v>1</v>
      </c>
      <c r="N10" s="69">
        <v>2</v>
      </c>
      <c r="O10" s="69">
        <v>2</v>
      </c>
      <c r="P10" s="69">
        <v>1</v>
      </c>
      <c r="Q10" s="69">
        <v>2</v>
      </c>
      <c r="R10" s="69">
        <v>2</v>
      </c>
      <c r="S10" s="69">
        <v>3</v>
      </c>
      <c r="T10" s="69">
        <v>1</v>
      </c>
      <c r="U10" s="69">
        <v>2</v>
      </c>
      <c r="V10" s="69">
        <v>2</v>
      </c>
      <c r="W10" s="69">
        <v>2</v>
      </c>
      <c r="X10" s="69">
        <v>2</v>
      </c>
      <c r="Y10" s="69">
        <v>2</v>
      </c>
      <c r="Z10" s="69">
        <v>1</v>
      </c>
      <c r="AA10" s="69">
        <v>1</v>
      </c>
      <c r="AB10" s="69">
        <v>1</v>
      </c>
      <c r="AC10" s="69">
        <v>2</v>
      </c>
      <c r="AD10" s="69">
        <v>2</v>
      </c>
      <c r="AE10" s="69">
        <v>2</v>
      </c>
      <c r="AF10" s="69">
        <v>4</v>
      </c>
      <c r="AG10" s="69">
        <v>4</v>
      </c>
      <c r="AH10" s="22"/>
    </row>
    <row r="11" spans="1:34">
      <c r="A11" s="71">
        <v>7</v>
      </c>
      <c r="B11" s="66" t="s">
        <v>503</v>
      </c>
      <c r="C11" s="69">
        <v>4</v>
      </c>
      <c r="D11" s="69">
        <v>1</v>
      </c>
      <c r="E11" s="69">
        <v>4</v>
      </c>
      <c r="F11" s="69">
        <v>4</v>
      </c>
      <c r="G11" s="69">
        <v>4</v>
      </c>
      <c r="H11" s="69">
        <v>4</v>
      </c>
      <c r="I11" s="69">
        <v>4</v>
      </c>
      <c r="J11" s="69">
        <v>4</v>
      </c>
      <c r="K11" s="69">
        <v>4</v>
      </c>
      <c r="L11" s="69">
        <v>4</v>
      </c>
      <c r="M11" s="69">
        <v>3</v>
      </c>
      <c r="N11" s="69">
        <v>4</v>
      </c>
      <c r="O11" s="69">
        <v>3</v>
      </c>
      <c r="P11" s="69">
        <v>3</v>
      </c>
      <c r="Q11" s="69">
        <v>4</v>
      </c>
      <c r="R11" s="69">
        <v>3</v>
      </c>
      <c r="S11" s="69">
        <v>4</v>
      </c>
      <c r="T11" s="69">
        <v>4</v>
      </c>
      <c r="U11" s="69">
        <v>4</v>
      </c>
      <c r="V11" s="69">
        <v>3</v>
      </c>
      <c r="W11" s="69">
        <v>4</v>
      </c>
      <c r="X11" s="69">
        <v>4</v>
      </c>
      <c r="Y11" s="69">
        <v>4</v>
      </c>
      <c r="Z11" s="69">
        <v>4</v>
      </c>
      <c r="AA11" s="69">
        <v>4</v>
      </c>
      <c r="AB11" s="69">
        <v>3</v>
      </c>
      <c r="AC11" s="69">
        <v>3</v>
      </c>
      <c r="AD11" s="69">
        <v>4</v>
      </c>
      <c r="AE11" s="69">
        <v>4</v>
      </c>
      <c r="AF11" s="69">
        <v>3</v>
      </c>
      <c r="AG11" s="69">
        <v>3</v>
      </c>
      <c r="AH11" s="22"/>
    </row>
    <row r="12" spans="1:34">
      <c r="A12" s="71">
        <v>8</v>
      </c>
      <c r="B12" s="66" t="s">
        <v>503</v>
      </c>
      <c r="C12" s="69">
        <v>3</v>
      </c>
      <c r="D12" s="69">
        <v>2</v>
      </c>
      <c r="E12" s="69">
        <v>4</v>
      </c>
      <c r="F12" s="69">
        <v>3</v>
      </c>
      <c r="G12" s="69">
        <v>4</v>
      </c>
      <c r="H12" s="69">
        <v>3</v>
      </c>
      <c r="I12" s="69">
        <v>4</v>
      </c>
      <c r="J12" s="69">
        <v>4</v>
      </c>
      <c r="K12" s="69">
        <v>4</v>
      </c>
      <c r="L12" s="69">
        <v>4</v>
      </c>
      <c r="M12" s="69">
        <v>4</v>
      </c>
      <c r="N12" s="69">
        <v>3</v>
      </c>
      <c r="O12" s="69">
        <v>4</v>
      </c>
      <c r="P12" s="69">
        <v>3</v>
      </c>
      <c r="Q12" s="69">
        <v>3</v>
      </c>
      <c r="R12" s="69">
        <v>3</v>
      </c>
      <c r="S12" s="69">
        <v>4</v>
      </c>
      <c r="T12" s="69">
        <v>3</v>
      </c>
      <c r="U12" s="69">
        <v>1</v>
      </c>
      <c r="V12" s="69">
        <v>3</v>
      </c>
      <c r="W12" s="69">
        <v>3</v>
      </c>
      <c r="X12" s="69">
        <v>3</v>
      </c>
      <c r="Y12" s="69">
        <v>3</v>
      </c>
      <c r="Z12" s="69">
        <v>3</v>
      </c>
      <c r="AA12" s="69">
        <v>3</v>
      </c>
      <c r="AB12" s="69">
        <v>2</v>
      </c>
      <c r="AC12" s="69">
        <v>2</v>
      </c>
      <c r="AD12" s="69">
        <v>2</v>
      </c>
      <c r="AE12" s="69">
        <v>1</v>
      </c>
      <c r="AF12" s="69">
        <v>3</v>
      </c>
      <c r="AG12" s="69">
        <v>3</v>
      </c>
      <c r="AH12" s="22"/>
    </row>
    <row r="13" spans="1:34">
      <c r="A13" s="71">
        <v>9</v>
      </c>
      <c r="B13" s="66" t="s">
        <v>503</v>
      </c>
      <c r="C13" s="69">
        <v>4</v>
      </c>
      <c r="D13" s="69">
        <v>3</v>
      </c>
      <c r="E13" s="69">
        <v>4</v>
      </c>
      <c r="F13" s="69">
        <v>2</v>
      </c>
      <c r="G13" s="69">
        <v>2</v>
      </c>
      <c r="H13" s="69">
        <v>2</v>
      </c>
      <c r="I13" s="69">
        <v>3</v>
      </c>
      <c r="J13" s="69">
        <v>3</v>
      </c>
      <c r="K13" s="69">
        <v>3</v>
      </c>
      <c r="L13" s="69">
        <v>3</v>
      </c>
      <c r="M13" s="69">
        <v>2</v>
      </c>
      <c r="N13" s="69">
        <v>3</v>
      </c>
      <c r="O13" s="69">
        <v>2</v>
      </c>
      <c r="P13" s="69">
        <v>2</v>
      </c>
      <c r="Q13" s="69">
        <v>3</v>
      </c>
      <c r="R13" s="69">
        <v>4</v>
      </c>
      <c r="S13" s="69">
        <v>4</v>
      </c>
      <c r="T13" s="69">
        <v>3</v>
      </c>
      <c r="U13" s="69">
        <v>3</v>
      </c>
      <c r="V13" s="69">
        <v>3</v>
      </c>
      <c r="W13" s="69">
        <v>3</v>
      </c>
      <c r="X13" s="69">
        <v>3</v>
      </c>
      <c r="Y13" s="69">
        <v>2</v>
      </c>
      <c r="Z13" s="69">
        <v>3</v>
      </c>
      <c r="AA13" s="69">
        <v>2</v>
      </c>
      <c r="AB13" s="69">
        <v>2</v>
      </c>
      <c r="AC13" s="69">
        <v>2</v>
      </c>
      <c r="AD13" s="69">
        <v>2</v>
      </c>
      <c r="AE13" s="69">
        <v>2</v>
      </c>
      <c r="AF13" s="69">
        <v>3</v>
      </c>
      <c r="AG13" s="69">
        <v>3</v>
      </c>
      <c r="AH13" s="22"/>
    </row>
    <row r="14" spans="1:34">
      <c r="A14" s="71">
        <v>10</v>
      </c>
      <c r="B14" s="66" t="s">
        <v>503</v>
      </c>
      <c r="C14" s="69">
        <v>4</v>
      </c>
      <c r="D14" s="69">
        <v>1</v>
      </c>
      <c r="E14" s="69">
        <v>4</v>
      </c>
      <c r="F14" s="69">
        <v>4</v>
      </c>
      <c r="G14" s="69">
        <v>4</v>
      </c>
      <c r="H14" s="69">
        <v>4</v>
      </c>
      <c r="I14" s="69">
        <v>4</v>
      </c>
      <c r="J14" s="69">
        <v>4</v>
      </c>
      <c r="K14" s="69">
        <v>4</v>
      </c>
      <c r="L14" s="69">
        <v>4</v>
      </c>
      <c r="M14" s="69">
        <v>4</v>
      </c>
      <c r="N14" s="69">
        <v>4</v>
      </c>
      <c r="O14" s="69">
        <v>4</v>
      </c>
      <c r="P14" s="69">
        <v>4</v>
      </c>
      <c r="Q14" s="69">
        <v>4</v>
      </c>
      <c r="R14" s="69">
        <v>4</v>
      </c>
      <c r="S14" s="69">
        <v>4</v>
      </c>
      <c r="T14" s="69">
        <v>4</v>
      </c>
      <c r="U14" s="69">
        <v>4</v>
      </c>
      <c r="V14" s="69">
        <v>4</v>
      </c>
      <c r="W14" s="69">
        <v>4</v>
      </c>
      <c r="X14" s="69">
        <v>4</v>
      </c>
      <c r="Y14" s="69">
        <v>4</v>
      </c>
      <c r="Z14" s="69">
        <v>4</v>
      </c>
      <c r="AA14" s="69">
        <v>4</v>
      </c>
      <c r="AB14" s="69">
        <v>4</v>
      </c>
      <c r="AC14" s="69">
        <v>4</v>
      </c>
      <c r="AD14" s="69">
        <v>4</v>
      </c>
      <c r="AE14" s="69">
        <v>4</v>
      </c>
      <c r="AF14" s="69">
        <v>3</v>
      </c>
      <c r="AG14" s="69">
        <v>3</v>
      </c>
      <c r="AH14" s="22"/>
    </row>
    <row r="15" spans="1:34">
      <c r="A15" s="71">
        <v>11</v>
      </c>
      <c r="B15" s="66" t="s">
        <v>503</v>
      </c>
      <c r="C15" s="69">
        <v>4</v>
      </c>
      <c r="D15" s="69">
        <v>1</v>
      </c>
      <c r="E15" s="69">
        <v>4</v>
      </c>
      <c r="F15" s="69">
        <v>4</v>
      </c>
      <c r="G15" s="69">
        <v>4</v>
      </c>
      <c r="H15" s="69">
        <v>4</v>
      </c>
      <c r="I15" s="69">
        <v>4</v>
      </c>
      <c r="J15" s="69">
        <v>4</v>
      </c>
      <c r="K15" s="69">
        <v>4</v>
      </c>
      <c r="L15" s="69">
        <v>4</v>
      </c>
      <c r="M15" s="69">
        <v>3</v>
      </c>
      <c r="N15" s="69">
        <v>4</v>
      </c>
      <c r="O15" s="69">
        <v>3</v>
      </c>
      <c r="P15" s="69">
        <v>3</v>
      </c>
      <c r="Q15" s="69">
        <v>4</v>
      </c>
      <c r="R15" s="69">
        <v>3</v>
      </c>
      <c r="S15" s="69">
        <v>4</v>
      </c>
      <c r="T15" s="69">
        <v>4</v>
      </c>
      <c r="U15" s="69">
        <v>4</v>
      </c>
      <c r="V15" s="69">
        <v>3</v>
      </c>
      <c r="W15" s="69">
        <v>4</v>
      </c>
      <c r="X15" s="69">
        <v>4</v>
      </c>
      <c r="Y15" s="69">
        <v>4</v>
      </c>
      <c r="Z15" s="69">
        <v>4</v>
      </c>
      <c r="AA15" s="69">
        <v>4</v>
      </c>
      <c r="AB15" s="69">
        <v>3</v>
      </c>
      <c r="AC15" s="69">
        <v>3</v>
      </c>
      <c r="AD15" s="69">
        <v>4</v>
      </c>
      <c r="AE15" s="69">
        <v>4</v>
      </c>
      <c r="AF15" s="69">
        <v>3</v>
      </c>
      <c r="AG15" s="69">
        <v>3</v>
      </c>
      <c r="AH15" s="22"/>
    </row>
    <row r="16" spans="1:34">
      <c r="A16" s="71">
        <v>12</v>
      </c>
      <c r="B16" s="66" t="s">
        <v>503</v>
      </c>
      <c r="C16" s="69">
        <v>4</v>
      </c>
      <c r="D16" s="69">
        <v>2</v>
      </c>
      <c r="E16" s="69">
        <v>4</v>
      </c>
      <c r="F16" s="69">
        <v>4</v>
      </c>
      <c r="G16" s="69">
        <v>4</v>
      </c>
      <c r="H16" s="69">
        <v>4</v>
      </c>
      <c r="I16" s="69">
        <v>4</v>
      </c>
      <c r="J16" s="69">
        <v>4</v>
      </c>
      <c r="K16" s="69">
        <v>4</v>
      </c>
      <c r="L16" s="69">
        <v>4</v>
      </c>
      <c r="M16" s="69">
        <v>4</v>
      </c>
      <c r="N16" s="69">
        <v>4</v>
      </c>
      <c r="O16" s="69">
        <v>4</v>
      </c>
      <c r="P16" s="69">
        <v>4</v>
      </c>
      <c r="Q16" s="69">
        <v>4</v>
      </c>
      <c r="R16" s="69">
        <v>4</v>
      </c>
      <c r="S16" s="69">
        <v>4</v>
      </c>
      <c r="T16" s="69">
        <v>4</v>
      </c>
      <c r="U16" s="69">
        <v>4</v>
      </c>
      <c r="V16" s="69">
        <v>4</v>
      </c>
      <c r="W16" s="69">
        <v>4</v>
      </c>
      <c r="X16" s="69">
        <v>3</v>
      </c>
      <c r="Y16" s="69">
        <v>4</v>
      </c>
      <c r="Z16" s="69">
        <v>4</v>
      </c>
      <c r="AA16" s="69">
        <v>4</v>
      </c>
      <c r="AB16" s="69">
        <v>4</v>
      </c>
      <c r="AC16" s="69">
        <v>4</v>
      </c>
      <c r="AD16" s="69">
        <v>4</v>
      </c>
      <c r="AE16" s="69">
        <v>4</v>
      </c>
      <c r="AF16" s="69">
        <v>3</v>
      </c>
      <c r="AG16" s="69">
        <v>3</v>
      </c>
      <c r="AH16" s="22"/>
    </row>
    <row r="17" spans="1:34">
      <c r="A17" s="71">
        <v>13</v>
      </c>
      <c r="B17" s="66" t="s">
        <v>503</v>
      </c>
      <c r="C17" s="69">
        <v>3</v>
      </c>
      <c r="D17" s="69">
        <v>2</v>
      </c>
      <c r="E17" s="69">
        <v>4</v>
      </c>
      <c r="F17" s="69">
        <v>3</v>
      </c>
      <c r="G17" s="69">
        <v>3</v>
      </c>
      <c r="H17" s="69">
        <v>2</v>
      </c>
      <c r="I17" s="69">
        <v>4</v>
      </c>
      <c r="J17" s="69">
        <v>3</v>
      </c>
      <c r="K17" s="69">
        <v>4</v>
      </c>
      <c r="L17" s="69">
        <v>3</v>
      </c>
      <c r="M17" s="69">
        <v>2</v>
      </c>
      <c r="N17" s="69">
        <v>4</v>
      </c>
      <c r="O17" s="69">
        <v>2</v>
      </c>
      <c r="P17" s="69">
        <v>2</v>
      </c>
      <c r="Q17" s="69">
        <v>2</v>
      </c>
      <c r="R17" s="69">
        <v>2</v>
      </c>
      <c r="S17" s="69">
        <v>4</v>
      </c>
      <c r="T17" s="69">
        <v>3</v>
      </c>
      <c r="U17" s="69">
        <v>4</v>
      </c>
      <c r="V17" s="69">
        <v>2</v>
      </c>
      <c r="W17" s="69">
        <v>3</v>
      </c>
      <c r="X17" s="69">
        <v>3</v>
      </c>
      <c r="Y17" s="69">
        <v>3</v>
      </c>
      <c r="Z17" s="69">
        <v>3</v>
      </c>
      <c r="AA17" s="69">
        <v>3</v>
      </c>
      <c r="AB17" s="69">
        <v>3</v>
      </c>
      <c r="AC17" s="69">
        <v>2</v>
      </c>
      <c r="AD17" s="69">
        <v>2</v>
      </c>
      <c r="AE17" s="69">
        <v>2</v>
      </c>
      <c r="AF17" s="69">
        <v>2</v>
      </c>
      <c r="AG17" s="69">
        <v>2</v>
      </c>
      <c r="AH17" s="22"/>
    </row>
    <row r="18" spans="1:34">
      <c r="A18" s="71">
        <v>14</v>
      </c>
      <c r="B18" s="66" t="s">
        <v>503</v>
      </c>
      <c r="C18" s="69">
        <v>3</v>
      </c>
      <c r="D18" s="69">
        <v>2</v>
      </c>
      <c r="E18" s="69">
        <v>4</v>
      </c>
      <c r="F18" s="69">
        <v>3</v>
      </c>
      <c r="G18" s="69">
        <v>2</v>
      </c>
      <c r="H18" s="69">
        <v>2</v>
      </c>
      <c r="I18" s="69">
        <v>3</v>
      </c>
      <c r="J18" s="69">
        <v>3</v>
      </c>
      <c r="K18" s="69">
        <v>4</v>
      </c>
      <c r="L18" s="69">
        <v>3</v>
      </c>
      <c r="M18" s="69">
        <v>3</v>
      </c>
      <c r="N18" s="69">
        <v>4</v>
      </c>
      <c r="O18" s="69">
        <v>3</v>
      </c>
      <c r="P18" s="69">
        <v>3</v>
      </c>
      <c r="Q18" s="69">
        <v>3</v>
      </c>
      <c r="R18" s="69">
        <v>2</v>
      </c>
      <c r="S18" s="69">
        <v>3</v>
      </c>
      <c r="T18" s="69">
        <v>3</v>
      </c>
      <c r="U18" s="69">
        <v>3</v>
      </c>
      <c r="V18" s="69">
        <v>3</v>
      </c>
      <c r="W18" s="69">
        <v>3</v>
      </c>
      <c r="X18" s="69">
        <v>2</v>
      </c>
      <c r="Y18" s="69">
        <v>2</v>
      </c>
      <c r="Z18" s="69">
        <v>3</v>
      </c>
      <c r="AA18" s="69">
        <v>3</v>
      </c>
      <c r="AB18" s="69">
        <v>3</v>
      </c>
      <c r="AC18" s="69">
        <v>2</v>
      </c>
      <c r="AD18" s="69">
        <v>3</v>
      </c>
      <c r="AE18" s="69">
        <v>3</v>
      </c>
      <c r="AF18" s="69">
        <v>3</v>
      </c>
      <c r="AG18" s="69">
        <v>2</v>
      </c>
      <c r="AH18" s="22"/>
    </row>
    <row r="19" spans="1:34">
      <c r="A19" s="71">
        <v>15</v>
      </c>
      <c r="B19" s="66" t="s">
        <v>503</v>
      </c>
      <c r="C19" s="69">
        <v>4</v>
      </c>
      <c r="D19" s="69">
        <v>1</v>
      </c>
      <c r="E19" s="69">
        <v>4</v>
      </c>
      <c r="F19" s="69">
        <v>4</v>
      </c>
      <c r="G19" s="69">
        <v>4</v>
      </c>
      <c r="H19" s="69">
        <v>3</v>
      </c>
      <c r="I19" s="69">
        <v>4</v>
      </c>
      <c r="J19" s="69">
        <v>3</v>
      </c>
      <c r="K19" s="69">
        <v>4</v>
      </c>
      <c r="L19" s="69">
        <v>4</v>
      </c>
      <c r="M19" s="69">
        <v>3</v>
      </c>
      <c r="N19" s="69">
        <v>4</v>
      </c>
      <c r="O19" s="69">
        <v>3</v>
      </c>
      <c r="P19" s="69">
        <v>3</v>
      </c>
      <c r="Q19" s="69">
        <v>4</v>
      </c>
      <c r="R19" s="69">
        <v>3</v>
      </c>
      <c r="S19" s="69">
        <v>3</v>
      </c>
      <c r="T19" s="69">
        <v>3</v>
      </c>
      <c r="U19" s="69">
        <v>3</v>
      </c>
      <c r="V19" s="69">
        <v>3</v>
      </c>
      <c r="W19" s="69">
        <v>3</v>
      </c>
      <c r="X19" s="69">
        <v>3</v>
      </c>
      <c r="Y19" s="69">
        <v>3</v>
      </c>
      <c r="Z19" s="69">
        <v>3</v>
      </c>
      <c r="AA19" s="69">
        <v>4</v>
      </c>
      <c r="AB19" s="69">
        <v>4</v>
      </c>
      <c r="AC19" s="69">
        <v>3</v>
      </c>
      <c r="AD19" s="69">
        <v>4</v>
      </c>
      <c r="AE19" s="69">
        <v>3</v>
      </c>
      <c r="AF19" s="69">
        <v>3</v>
      </c>
      <c r="AG19" s="69">
        <v>2</v>
      </c>
      <c r="AH19" s="22"/>
    </row>
    <row r="20" spans="1:34">
      <c r="A20" s="71">
        <v>16</v>
      </c>
      <c r="B20" s="66" t="s">
        <v>503</v>
      </c>
      <c r="C20" s="69">
        <v>2</v>
      </c>
      <c r="D20" s="69">
        <v>3</v>
      </c>
      <c r="E20" s="69">
        <v>3</v>
      </c>
      <c r="F20" s="69">
        <v>1</v>
      </c>
      <c r="G20" s="69">
        <v>1</v>
      </c>
      <c r="H20" s="69">
        <v>1</v>
      </c>
      <c r="I20" s="69">
        <v>2</v>
      </c>
      <c r="J20" s="69">
        <v>2</v>
      </c>
      <c r="K20" s="69">
        <v>2</v>
      </c>
      <c r="L20" s="69">
        <v>2</v>
      </c>
      <c r="M20" s="69">
        <v>1</v>
      </c>
      <c r="N20" s="69">
        <v>2</v>
      </c>
      <c r="O20" s="69">
        <v>2</v>
      </c>
      <c r="P20" s="69">
        <v>1</v>
      </c>
      <c r="Q20" s="69">
        <v>2</v>
      </c>
      <c r="R20" s="69">
        <v>2</v>
      </c>
      <c r="S20" s="69">
        <v>3</v>
      </c>
      <c r="T20" s="69">
        <v>1</v>
      </c>
      <c r="U20" s="69">
        <v>2</v>
      </c>
      <c r="V20" s="69">
        <v>2</v>
      </c>
      <c r="W20" s="69">
        <v>2</v>
      </c>
      <c r="X20" s="69">
        <v>2</v>
      </c>
      <c r="Y20" s="69">
        <v>2</v>
      </c>
      <c r="Z20" s="69">
        <v>1</v>
      </c>
      <c r="AA20" s="69">
        <v>1</v>
      </c>
      <c r="AB20" s="69">
        <v>1</v>
      </c>
      <c r="AC20" s="69">
        <v>2</v>
      </c>
      <c r="AD20" s="69">
        <v>2</v>
      </c>
      <c r="AE20" s="69">
        <v>2</v>
      </c>
      <c r="AF20" s="69">
        <v>4</v>
      </c>
      <c r="AG20" s="69">
        <v>4</v>
      </c>
      <c r="AH20" s="22"/>
    </row>
    <row r="21" spans="1:34">
      <c r="A21" s="71">
        <v>17</v>
      </c>
      <c r="B21" s="66" t="s">
        <v>503</v>
      </c>
      <c r="C21" s="69">
        <v>4</v>
      </c>
      <c r="D21" s="69">
        <v>1</v>
      </c>
      <c r="E21" s="69">
        <v>4</v>
      </c>
      <c r="F21" s="69">
        <v>4</v>
      </c>
      <c r="G21" s="69">
        <v>4</v>
      </c>
      <c r="H21" s="69">
        <v>4</v>
      </c>
      <c r="I21" s="69">
        <v>4</v>
      </c>
      <c r="J21" s="69">
        <v>4</v>
      </c>
      <c r="K21" s="69">
        <v>4</v>
      </c>
      <c r="L21" s="69">
        <v>4</v>
      </c>
      <c r="M21" s="69">
        <v>3</v>
      </c>
      <c r="N21" s="69">
        <v>4</v>
      </c>
      <c r="O21" s="69">
        <v>3</v>
      </c>
      <c r="P21" s="69">
        <v>3</v>
      </c>
      <c r="Q21" s="69">
        <v>4</v>
      </c>
      <c r="R21" s="69">
        <v>3</v>
      </c>
      <c r="S21" s="69">
        <v>4</v>
      </c>
      <c r="T21" s="69">
        <v>4</v>
      </c>
      <c r="U21" s="69">
        <v>4</v>
      </c>
      <c r="V21" s="69">
        <v>3</v>
      </c>
      <c r="W21" s="69">
        <v>4</v>
      </c>
      <c r="X21" s="69">
        <v>4</v>
      </c>
      <c r="Y21" s="69">
        <v>4</v>
      </c>
      <c r="Z21" s="69">
        <v>4</v>
      </c>
      <c r="AA21" s="69">
        <v>4</v>
      </c>
      <c r="AB21" s="69">
        <v>3</v>
      </c>
      <c r="AC21" s="69">
        <v>3</v>
      </c>
      <c r="AD21" s="69">
        <v>4</v>
      </c>
      <c r="AE21" s="69">
        <v>4</v>
      </c>
      <c r="AF21" s="69">
        <v>3</v>
      </c>
      <c r="AG21" s="69">
        <v>3</v>
      </c>
      <c r="AH21" s="22"/>
    </row>
    <row r="22" spans="1:34">
      <c r="A22" s="71">
        <v>18</v>
      </c>
      <c r="B22" s="66" t="s">
        <v>503</v>
      </c>
      <c r="C22" s="69">
        <v>3</v>
      </c>
      <c r="D22" s="69">
        <v>2</v>
      </c>
      <c r="E22" s="69">
        <v>4</v>
      </c>
      <c r="F22" s="69">
        <v>3</v>
      </c>
      <c r="G22" s="69">
        <v>4</v>
      </c>
      <c r="H22" s="69">
        <v>3</v>
      </c>
      <c r="I22" s="69">
        <v>4</v>
      </c>
      <c r="J22" s="69">
        <v>4</v>
      </c>
      <c r="K22" s="69">
        <v>4</v>
      </c>
      <c r="L22" s="69">
        <v>4</v>
      </c>
      <c r="M22" s="69">
        <v>4</v>
      </c>
      <c r="N22" s="69">
        <v>3</v>
      </c>
      <c r="O22" s="69">
        <v>4</v>
      </c>
      <c r="P22" s="69">
        <v>3</v>
      </c>
      <c r="Q22" s="69">
        <v>3</v>
      </c>
      <c r="R22" s="69">
        <v>3</v>
      </c>
      <c r="S22" s="69">
        <v>4</v>
      </c>
      <c r="T22" s="69">
        <v>3</v>
      </c>
      <c r="U22" s="69">
        <v>1</v>
      </c>
      <c r="V22" s="69">
        <v>3</v>
      </c>
      <c r="W22" s="69">
        <v>3</v>
      </c>
      <c r="X22" s="69">
        <v>3</v>
      </c>
      <c r="Y22" s="69">
        <v>3</v>
      </c>
      <c r="Z22" s="69">
        <v>3</v>
      </c>
      <c r="AA22" s="69">
        <v>3</v>
      </c>
      <c r="AB22" s="69">
        <v>2</v>
      </c>
      <c r="AC22" s="69">
        <v>2</v>
      </c>
      <c r="AD22" s="69">
        <v>2</v>
      </c>
      <c r="AE22" s="69">
        <v>1</v>
      </c>
      <c r="AF22" s="69">
        <v>3</v>
      </c>
      <c r="AG22" s="69">
        <v>3</v>
      </c>
      <c r="AH22" s="22"/>
    </row>
    <row r="23" spans="1:34">
      <c r="A23" s="71">
        <v>19</v>
      </c>
      <c r="B23" s="66" t="s">
        <v>503</v>
      </c>
      <c r="C23" s="69">
        <v>4</v>
      </c>
      <c r="D23" s="69">
        <v>3</v>
      </c>
      <c r="E23" s="69">
        <v>4</v>
      </c>
      <c r="F23" s="69">
        <v>2</v>
      </c>
      <c r="G23" s="69">
        <v>2</v>
      </c>
      <c r="H23" s="69">
        <v>2</v>
      </c>
      <c r="I23" s="69">
        <v>3</v>
      </c>
      <c r="J23" s="69">
        <v>3</v>
      </c>
      <c r="K23" s="69">
        <v>3</v>
      </c>
      <c r="L23" s="69">
        <v>3</v>
      </c>
      <c r="M23" s="69">
        <v>2</v>
      </c>
      <c r="N23" s="69">
        <v>3</v>
      </c>
      <c r="O23" s="69">
        <v>2</v>
      </c>
      <c r="P23" s="69">
        <v>2</v>
      </c>
      <c r="Q23" s="69">
        <v>3</v>
      </c>
      <c r="R23" s="69">
        <v>4</v>
      </c>
      <c r="S23" s="69">
        <v>4</v>
      </c>
      <c r="T23" s="69">
        <v>3</v>
      </c>
      <c r="U23" s="69">
        <v>3</v>
      </c>
      <c r="V23" s="69">
        <v>3</v>
      </c>
      <c r="W23" s="69">
        <v>3</v>
      </c>
      <c r="X23" s="69">
        <v>3</v>
      </c>
      <c r="Y23" s="69">
        <v>2</v>
      </c>
      <c r="Z23" s="69">
        <v>3</v>
      </c>
      <c r="AA23" s="69">
        <v>2</v>
      </c>
      <c r="AB23" s="69">
        <v>2</v>
      </c>
      <c r="AC23" s="69">
        <v>2</v>
      </c>
      <c r="AD23" s="69">
        <v>2</v>
      </c>
      <c r="AE23" s="69">
        <v>2</v>
      </c>
      <c r="AF23" s="69">
        <v>3</v>
      </c>
      <c r="AG23" s="69">
        <v>3</v>
      </c>
      <c r="AH23" s="22"/>
    </row>
    <row r="24" spans="1:34">
      <c r="A24" s="71">
        <v>20</v>
      </c>
      <c r="B24" s="66" t="s">
        <v>503</v>
      </c>
      <c r="C24" s="69">
        <v>4</v>
      </c>
      <c r="D24" s="69">
        <v>1</v>
      </c>
      <c r="E24" s="69">
        <v>4</v>
      </c>
      <c r="F24" s="69">
        <v>4</v>
      </c>
      <c r="G24" s="69">
        <v>4</v>
      </c>
      <c r="H24" s="69">
        <v>4</v>
      </c>
      <c r="I24" s="69">
        <v>4</v>
      </c>
      <c r="J24" s="69">
        <v>4</v>
      </c>
      <c r="K24" s="69">
        <v>4</v>
      </c>
      <c r="L24" s="69">
        <v>4</v>
      </c>
      <c r="M24" s="69">
        <v>4</v>
      </c>
      <c r="N24" s="69">
        <v>4</v>
      </c>
      <c r="O24" s="69">
        <v>4</v>
      </c>
      <c r="P24" s="69">
        <v>4</v>
      </c>
      <c r="Q24" s="69">
        <v>4</v>
      </c>
      <c r="R24" s="69">
        <v>4</v>
      </c>
      <c r="S24" s="69">
        <v>4</v>
      </c>
      <c r="T24" s="69">
        <v>4</v>
      </c>
      <c r="U24" s="69">
        <v>4</v>
      </c>
      <c r="V24" s="69">
        <v>4</v>
      </c>
      <c r="W24" s="69">
        <v>4</v>
      </c>
      <c r="X24" s="69">
        <v>4</v>
      </c>
      <c r="Y24" s="69">
        <v>4</v>
      </c>
      <c r="Z24" s="69">
        <v>4</v>
      </c>
      <c r="AA24" s="69">
        <v>4</v>
      </c>
      <c r="AB24" s="69">
        <v>4</v>
      </c>
      <c r="AC24" s="69">
        <v>4</v>
      </c>
      <c r="AD24" s="69">
        <v>4</v>
      </c>
      <c r="AE24" s="69">
        <v>4</v>
      </c>
      <c r="AF24" s="69">
        <v>3</v>
      </c>
      <c r="AG24" s="69">
        <v>3</v>
      </c>
      <c r="AH24" s="22"/>
    </row>
    <row r="25" spans="1:34">
      <c r="A25" s="71">
        <v>21</v>
      </c>
      <c r="B25" s="66" t="s">
        <v>503</v>
      </c>
      <c r="C25" s="69">
        <v>4</v>
      </c>
      <c r="D25" s="69">
        <v>1</v>
      </c>
      <c r="E25" s="69">
        <v>4</v>
      </c>
      <c r="F25" s="69">
        <v>4</v>
      </c>
      <c r="G25" s="69">
        <v>4</v>
      </c>
      <c r="H25" s="69">
        <v>4</v>
      </c>
      <c r="I25" s="69">
        <v>4</v>
      </c>
      <c r="J25" s="69">
        <v>4</v>
      </c>
      <c r="K25" s="69">
        <v>4</v>
      </c>
      <c r="L25" s="69">
        <v>4</v>
      </c>
      <c r="M25" s="69">
        <v>4</v>
      </c>
      <c r="N25" s="69">
        <v>4</v>
      </c>
      <c r="O25" s="69">
        <v>4</v>
      </c>
      <c r="P25" s="69">
        <v>4</v>
      </c>
      <c r="Q25" s="69">
        <v>4</v>
      </c>
      <c r="R25" s="69">
        <v>4</v>
      </c>
      <c r="S25" s="69">
        <v>4</v>
      </c>
      <c r="T25" s="69">
        <v>4</v>
      </c>
      <c r="U25" s="69">
        <v>4</v>
      </c>
      <c r="V25" s="69">
        <v>4</v>
      </c>
      <c r="W25" s="69">
        <v>4</v>
      </c>
      <c r="X25" s="69">
        <v>4</v>
      </c>
      <c r="Y25" s="69">
        <v>4</v>
      </c>
      <c r="Z25" s="69">
        <v>4</v>
      </c>
      <c r="AA25" s="69">
        <v>4</v>
      </c>
      <c r="AB25" s="69">
        <v>4</v>
      </c>
      <c r="AC25" s="69">
        <v>4</v>
      </c>
      <c r="AD25" s="69">
        <v>4</v>
      </c>
      <c r="AE25" s="69">
        <v>4</v>
      </c>
      <c r="AF25" s="69">
        <v>3</v>
      </c>
      <c r="AG25" s="69">
        <v>3</v>
      </c>
      <c r="AH25" s="22"/>
    </row>
    <row r="26" spans="1:34">
      <c r="A26" s="71">
        <v>22</v>
      </c>
      <c r="B26" s="66" t="s">
        <v>503</v>
      </c>
      <c r="C26" s="69">
        <v>4</v>
      </c>
      <c r="D26" s="69">
        <v>3</v>
      </c>
      <c r="E26" s="69">
        <v>4</v>
      </c>
      <c r="F26" s="69">
        <v>4</v>
      </c>
      <c r="G26" s="69">
        <v>4</v>
      </c>
      <c r="H26" s="69">
        <v>4</v>
      </c>
      <c r="I26" s="69">
        <v>4</v>
      </c>
      <c r="J26" s="69">
        <v>4</v>
      </c>
      <c r="K26" s="69">
        <v>4</v>
      </c>
      <c r="L26" s="69">
        <v>4</v>
      </c>
      <c r="M26" s="69">
        <v>3</v>
      </c>
      <c r="N26" s="69">
        <v>3</v>
      </c>
      <c r="O26" s="69">
        <v>3</v>
      </c>
      <c r="P26" s="69">
        <v>3</v>
      </c>
      <c r="Q26" s="69">
        <v>3</v>
      </c>
      <c r="R26" s="69">
        <v>4</v>
      </c>
      <c r="S26" s="69">
        <v>4</v>
      </c>
      <c r="T26" s="69">
        <v>4</v>
      </c>
      <c r="U26" s="69">
        <v>4</v>
      </c>
      <c r="V26" s="69">
        <v>4</v>
      </c>
      <c r="W26" s="69">
        <v>4</v>
      </c>
      <c r="X26" s="69">
        <v>4</v>
      </c>
      <c r="Y26" s="69">
        <v>3</v>
      </c>
      <c r="Z26" s="69">
        <v>4</v>
      </c>
      <c r="AA26" s="69">
        <v>4</v>
      </c>
      <c r="AB26" s="69">
        <v>2</v>
      </c>
      <c r="AC26" s="69">
        <v>3</v>
      </c>
      <c r="AD26" s="69">
        <v>2</v>
      </c>
      <c r="AE26" s="69">
        <v>2</v>
      </c>
      <c r="AF26" s="69">
        <v>3</v>
      </c>
      <c r="AG26" s="69">
        <v>3</v>
      </c>
      <c r="AH26" s="22"/>
    </row>
    <row r="27" spans="1:34">
      <c r="A27" s="71">
        <v>23</v>
      </c>
      <c r="B27" s="66" t="s">
        <v>503</v>
      </c>
      <c r="C27" s="69">
        <v>3</v>
      </c>
      <c r="D27" s="69">
        <v>2</v>
      </c>
      <c r="E27" s="69">
        <v>4</v>
      </c>
      <c r="F27" s="69">
        <v>3</v>
      </c>
      <c r="G27" s="69">
        <v>4</v>
      </c>
      <c r="H27" s="69">
        <v>3</v>
      </c>
      <c r="I27" s="69">
        <v>4</v>
      </c>
      <c r="J27" s="69">
        <v>4</v>
      </c>
      <c r="K27" s="69">
        <v>4</v>
      </c>
      <c r="L27" s="69">
        <v>4</v>
      </c>
      <c r="M27" s="69">
        <v>4</v>
      </c>
      <c r="N27" s="69">
        <v>3</v>
      </c>
      <c r="O27" s="69">
        <v>4</v>
      </c>
      <c r="P27" s="69">
        <v>3</v>
      </c>
      <c r="Q27" s="69">
        <v>3</v>
      </c>
      <c r="R27" s="69">
        <v>3</v>
      </c>
      <c r="S27" s="69">
        <v>4</v>
      </c>
      <c r="T27" s="69">
        <v>3</v>
      </c>
      <c r="U27" s="69">
        <v>1</v>
      </c>
      <c r="V27" s="69">
        <v>3</v>
      </c>
      <c r="W27" s="69">
        <v>3</v>
      </c>
      <c r="X27" s="69">
        <v>3</v>
      </c>
      <c r="Y27" s="69">
        <v>3</v>
      </c>
      <c r="Z27" s="69">
        <v>3</v>
      </c>
      <c r="AA27" s="69">
        <v>3</v>
      </c>
      <c r="AB27" s="69">
        <v>2</v>
      </c>
      <c r="AC27" s="69">
        <v>2</v>
      </c>
      <c r="AD27" s="69">
        <v>2</v>
      </c>
      <c r="AE27" s="69">
        <v>1</v>
      </c>
      <c r="AF27" s="69">
        <v>3</v>
      </c>
      <c r="AG27" s="69">
        <v>3</v>
      </c>
      <c r="AH27" s="22"/>
    </row>
    <row r="28" spans="1:34">
      <c r="A28" s="71">
        <v>24</v>
      </c>
      <c r="B28" s="66" t="s">
        <v>503</v>
      </c>
      <c r="C28" s="69">
        <v>4</v>
      </c>
      <c r="D28" s="69">
        <v>3</v>
      </c>
      <c r="E28" s="69">
        <v>4</v>
      </c>
      <c r="F28" s="69">
        <v>2</v>
      </c>
      <c r="G28" s="69">
        <v>2</v>
      </c>
      <c r="H28" s="69">
        <v>2</v>
      </c>
      <c r="I28" s="69">
        <v>3</v>
      </c>
      <c r="J28" s="69">
        <v>3</v>
      </c>
      <c r="K28" s="69">
        <v>3</v>
      </c>
      <c r="L28" s="69">
        <v>3</v>
      </c>
      <c r="M28" s="69">
        <v>2</v>
      </c>
      <c r="N28" s="69">
        <v>3</v>
      </c>
      <c r="O28" s="69">
        <v>2</v>
      </c>
      <c r="P28" s="69">
        <v>2</v>
      </c>
      <c r="Q28" s="69">
        <v>3</v>
      </c>
      <c r="R28" s="69">
        <v>4</v>
      </c>
      <c r="S28" s="69">
        <v>4</v>
      </c>
      <c r="T28" s="69">
        <v>3</v>
      </c>
      <c r="U28" s="69">
        <v>3</v>
      </c>
      <c r="V28" s="69">
        <v>3</v>
      </c>
      <c r="W28" s="69">
        <v>3</v>
      </c>
      <c r="X28" s="69">
        <v>3</v>
      </c>
      <c r="Y28" s="69">
        <v>2</v>
      </c>
      <c r="Z28" s="69">
        <v>3</v>
      </c>
      <c r="AA28" s="69">
        <v>2</v>
      </c>
      <c r="AB28" s="69">
        <v>2</v>
      </c>
      <c r="AC28" s="69">
        <v>2</v>
      </c>
      <c r="AD28" s="69">
        <v>2</v>
      </c>
      <c r="AE28" s="69">
        <v>2</v>
      </c>
      <c r="AF28" s="69">
        <v>3</v>
      </c>
      <c r="AG28" s="69">
        <v>3</v>
      </c>
      <c r="AH28" s="22"/>
    </row>
    <row r="29" spans="1:34">
      <c r="A29" s="71">
        <v>25</v>
      </c>
      <c r="B29" s="66" t="s">
        <v>503</v>
      </c>
      <c r="C29" s="69">
        <v>4</v>
      </c>
      <c r="D29" s="69">
        <v>1</v>
      </c>
      <c r="E29" s="69">
        <v>4</v>
      </c>
      <c r="F29" s="69">
        <v>4</v>
      </c>
      <c r="G29" s="69">
        <v>4</v>
      </c>
      <c r="H29" s="69">
        <v>4</v>
      </c>
      <c r="I29" s="69">
        <v>4</v>
      </c>
      <c r="J29" s="69">
        <v>4</v>
      </c>
      <c r="K29" s="69">
        <v>4</v>
      </c>
      <c r="L29" s="69">
        <v>4</v>
      </c>
      <c r="M29" s="69">
        <v>4</v>
      </c>
      <c r="N29" s="69">
        <v>4</v>
      </c>
      <c r="O29" s="69">
        <v>4</v>
      </c>
      <c r="P29" s="69">
        <v>4</v>
      </c>
      <c r="Q29" s="69">
        <v>4</v>
      </c>
      <c r="R29" s="69">
        <v>4</v>
      </c>
      <c r="S29" s="69">
        <v>4</v>
      </c>
      <c r="T29" s="69">
        <v>4</v>
      </c>
      <c r="U29" s="69">
        <v>4</v>
      </c>
      <c r="V29" s="69">
        <v>4</v>
      </c>
      <c r="W29" s="69">
        <v>4</v>
      </c>
      <c r="X29" s="69">
        <v>4</v>
      </c>
      <c r="Y29" s="69">
        <v>4</v>
      </c>
      <c r="Z29" s="69">
        <v>4</v>
      </c>
      <c r="AA29" s="69">
        <v>4</v>
      </c>
      <c r="AB29" s="69">
        <v>4</v>
      </c>
      <c r="AC29" s="69">
        <v>4</v>
      </c>
      <c r="AD29" s="69">
        <v>4</v>
      </c>
      <c r="AE29" s="69">
        <v>4</v>
      </c>
      <c r="AF29" s="69">
        <v>3</v>
      </c>
      <c r="AG29" s="69">
        <v>3</v>
      </c>
      <c r="AH29" s="22"/>
    </row>
    <row r="30" spans="1:34">
      <c r="A30" s="71">
        <v>26</v>
      </c>
      <c r="B30" s="66" t="s">
        <v>503</v>
      </c>
      <c r="C30" s="69">
        <v>4</v>
      </c>
      <c r="D30" s="69">
        <v>1</v>
      </c>
      <c r="E30" s="69">
        <v>4</v>
      </c>
      <c r="F30" s="69">
        <v>4</v>
      </c>
      <c r="G30" s="69">
        <v>4</v>
      </c>
      <c r="H30" s="69">
        <v>4</v>
      </c>
      <c r="I30" s="69">
        <v>4</v>
      </c>
      <c r="J30" s="69">
        <v>4</v>
      </c>
      <c r="K30" s="69">
        <v>4</v>
      </c>
      <c r="L30" s="69">
        <v>4</v>
      </c>
      <c r="M30" s="69">
        <v>3</v>
      </c>
      <c r="N30" s="69">
        <v>4</v>
      </c>
      <c r="O30" s="69">
        <v>3</v>
      </c>
      <c r="P30" s="69">
        <v>3</v>
      </c>
      <c r="Q30" s="69">
        <v>4</v>
      </c>
      <c r="R30" s="69">
        <v>3</v>
      </c>
      <c r="S30" s="69">
        <v>4</v>
      </c>
      <c r="T30" s="69">
        <v>4</v>
      </c>
      <c r="U30" s="69">
        <v>4</v>
      </c>
      <c r="V30" s="69">
        <v>3</v>
      </c>
      <c r="W30" s="69">
        <v>4</v>
      </c>
      <c r="X30" s="69">
        <v>4</v>
      </c>
      <c r="Y30" s="69">
        <v>4</v>
      </c>
      <c r="Z30" s="69">
        <v>4</v>
      </c>
      <c r="AA30" s="69">
        <v>4</v>
      </c>
      <c r="AB30" s="69">
        <v>3</v>
      </c>
      <c r="AC30" s="69">
        <v>3</v>
      </c>
      <c r="AD30" s="69">
        <v>4</v>
      </c>
      <c r="AE30" s="69">
        <v>4</v>
      </c>
      <c r="AF30" s="69">
        <v>3</v>
      </c>
      <c r="AG30" s="69">
        <v>3</v>
      </c>
      <c r="AH30" s="22"/>
    </row>
    <row r="31" spans="1:34">
      <c r="A31" s="71">
        <v>27</v>
      </c>
      <c r="B31" s="66" t="s">
        <v>503</v>
      </c>
      <c r="C31" s="69">
        <v>4</v>
      </c>
      <c r="D31" s="69">
        <v>2</v>
      </c>
      <c r="E31" s="69">
        <v>4</v>
      </c>
      <c r="F31" s="69">
        <v>4</v>
      </c>
      <c r="G31" s="69">
        <v>4</v>
      </c>
      <c r="H31" s="69">
        <v>4</v>
      </c>
      <c r="I31" s="69">
        <v>4</v>
      </c>
      <c r="J31" s="69">
        <v>4</v>
      </c>
      <c r="K31" s="69">
        <v>4</v>
      </c>
      <c r="L31" s="69">
        <v>4</v>
      </c>
      <c r="M31" s="69">
        <v>4</v>
      </c>
      <c r="N31" s="69">
        <v>4</v>
      </c>
      <c r="O31" s="69">
        <v>4</v>
      </c>
      <c r="P31" s="69">
        <v>4</v>
      </c>
      <c r="Q31" s="69">
        <v>4</v>
      </c>
      <c r="R31" s="69">
        <v>4</v>
      </c>
      <c r="S31" s="69">
        <v>4</v>
      </c>
      <c r="T31" s="69">
        <v>4</v>
      </c>
      <c r="U31" s="69">
        <v>4</v>
      </c>
      <c r="V31" s="69">
        <v>4</v>
      </c>
      <c r="W31" s="69">
        <v>4</v>
      </c>
      <c r="X31" s="69">
        <v>3</v>
      </c>
      <c r="Y31" s="69">
        <v>4</v>
      </c>
      <c r="Z31" s="69">
        <v>4</v>
      </c>
      <c r="AA31" s="69">
        <v>4</v>
      </c>
      <c r="AB31" s="69">
        <v>4</v>
      </c>
      <c r="AC31" s="69">
        <v>4</v>
      </c>
      <c r="AD31" s="69">
        <v>4</v>
      </c>
      <c r="AE31" s="69">
        <v>4</v>
      </c>
      <c r="AF31" s="69">
        <v>3</v>
      </c>
      <c r="AG31" s="69">
        <v>3</v>
      </c>
      <c r="AH31" s="22"/>
    </row>
    <row r="32" spans="1:34">
      <c r="A32" s="71">
        <v>28</v>
      </c>
      <c r="B32" s="66" t="s">
        <v>503</v>
      </c>
      <c r="C32" s="69">
        <v>3</v>
      </c>
      <c r="D32" s="69">
        <v>2</v>
      </c>
      <c r="E32" s="69">
        <v>4</v>
      </c>
      <c r="F32" s="69">
        <v>3</v>
      </c>
      <c r="G32" s="69">
        <v>3</v>
      </c>
      <c r="H32" s="69">
        <v>2</v>
      </c>
      <c r="I32" s="69">
        <v>4</v>
      </c>
      <c r="J32" s="69">
        <v>3</v>
      </c>
      <c r="K32" s="69">
        <v>4</v>
      </c>
      <c r="L32" s="69">
        <v>3</v>
      </c>
      <c r="M32" s="69">
        <v>2</v>
      </c>
      <c r="N32" s="69">
        <v>4</v>
      </c>
      <c r="O32" s="69">
        <v>2</v>
      </c>
      <c r="P32" s="69">
        <v>2</v>
      </c>
      <c r="Q32" s="69">
        <v>2</v>
      </c>
      <c r="R32" s="69">
        <v>2</v>
      </c>
      <c r="S32" s="69">
        <v>4</v>
      </c>
      <c r="T32" s="69">
        <v>3</v>
      </c>
      <c r="U32" s="69">
        <v>4</v>
      </c>
      <c r="V32" s="69">
        <v>2</v>
      </c>
      <c r="W32" s="69">
        <v>3</v>
      </c>
      <c r="X32" s="69">
        <v>3</v>
      </c>
      <c r="Y32" s="69">
        <v>3</v>
      </c>
      <c r="Z32" s="69">
        <v>3</v>
      </c>
      <c r="AA32" s="69">
        <v>3</v>
      </c>
      <c r="AB32" s="69">
        <v>3</v>
      </c>
      <c r="AC32" s="69">
        <v>2</v>
      </c>
      <c r="AD32" s="69">
        <v>2</v>
      </c>
      <c r="AE32" s="69">
        <v>2</v>
      </c>
      <c r="AF32" s="69">
        <v>2</v>
      </c>
      <c r="AG32" s="69">
        <v>2</v>
      </c>
      <c r="AH32" s="22"/>
    </row>
    <row r="33" spans="1:34">
      <c r="A33" s="71">
        <v>29</v>
      </c>
      <c r="B33" s="66" t="s">
        <v>503</v>
      </c>
      <c r="C33" s="69">
        <v>3</v>
      </c>
      <c r="D33" s="69">
        <v>2</v>
      </c>
      <c r="E33" s="69">
        <v>4</v>
      </c>
      <c r="F33" s="69">
        <v>3</v>
      </c>
      <c r="G33" s="69">
        <v>2</v>
      </c>
      <c r="H33" s="69">
        <v>2</v>
      </c>
      <c r="I33" s="69">
        <v>3</v>
      </c>
      <c r="J33" s="69">
        <v>3</v>
      </c>
      <c r="K33" s="69">
        <v>4</v>
      </c>
      <c r="L33" s="69">
        <v>3</v>
      </c>
      <c r="M33" s="69">
        <v>3</v>
      </c>
      <c r="N33" s="69">
        <v>4</v>
      </c>
      <c r="O33" s="69">
        <v>3</v>
      </c>
      <c r="P33" s="69">
        <v>3</v>
      </c>
      <c r="Q33" s="69">
        <v>3</v>
      </c>
      <c r="R33" s="69">
        <v>2</v>
      </c>
      <c r="S33" s="69">
        <v>3</v>
      </c>
      <c r="T33" s="69">
        <v>3</v>
      </c>
      <c r="U33" s="69">
        <v>3</v>
      </c>
      <c r="V33" s="69">
        <v>3</v>
      </c>
      <c r="W33" s="69">
        <v>3</v>
      </c>
      <c r="X33" s="69">
        <v>2</v>
      </c>
      <c r="Y33" s="69">
        <v>2</v>
      </c>
      <c r="Z33" s="69">
        <v>3</v>
      </c>
      <c r="AA33" s="69">
        <v>3</v>
      </c>
      <c r="AB33" s="69">
        <v>3</v>
      </c>
      <c r="AC33" s="69">
        <v>2</v>
      </c>
      <c r="AD33" s="69">
        <v>3</v>
      </c>
      <c r="AE33" s="69">
        <v>3</v>
      </c>
      <c r="AF33" s="69">
        <v>3</v>
      </c>
      <c r="AG33" s="69">
        <v>2</v>
      </c>
      <c r="AH33" s="22"/>
    </row>
    <row r="34" spans="1:34">
      <c r="A34" s="71">
        <v>30</v>
      </c>
      <c r="B34" s="66" t="s">
        <v>503</v>
      </c>
      <c r="C34" s="69">
        <v>4</v>
      </c>
      <c r="D34" s="69">
        <v>1</v>
      </c>
      <c r="E34" s="69">
        <v>4</v>
      </c>
      <c r="F34" s="69">
        <v>4</v>
      </c>
      <c r="G34" s="69">
        <v>4</v>
      </c>
      <c r="H34" s="69">
        <v>3</v>
      </c>
      <c r="I34" s="69">
        <v>4</v>
      </c>
      <c r="J34" s="69">
        <v>3</v>
      </c>
      <c r="K34" s="69">
        <v>4</v>
      </c>
      <c r="L34" s="69">
        <v>4</v>
      </c>
      <c r="M34" s="69">
        <v>3</v>
      </c>
      <c r="N34" s="69">
        <v>4</v>
      </c>
      <c r="O34" s="69">
        <v>3</v>
      </c>
      <c r="P34" s="69">
        <v>3</v>
      </c>
      <c r="Q34" s="69">
        <v>4</v>
      </c>
      <c r="R34" s="69">
        <v>3</v>
      </c>
      <c r="S34" s="69">
        <v>3</v>
      </c>
      <c r="T34" s="69">
        <v>3</v>
      </c>
      <c r="U34" s="69">
        <v>3</v>
      </c>
      <c r="V34" s="69">
        <v>3</v>
      </c>
      <c r="W34" s="69">
        <v>3</v>
      </c>
      <c r="X34" s="69">
        <v>3</v>
      </c>
      <c r="Y34" s="69">
        <v>3</v>
      </c>
      <c r="Z34" s="69">
        <v>3</v>
      </c>
      <c r="AA34" s="69">
        <v>4</v>
      </c>
      <c r="AB34" s="69">
        <v>4</v>
      </c>
      <c r="AC34" s="69">
        <v>3</v>
      </c>
      <c r="AD34" s="69">
        <v>4</v>
      </c>
      <c r="AE34" s="69">
        <v>3</v>
      </c>
      <c r="AF34" s="69">
        <v>3</v>
      </c>
      <c r="AG34" s="69">
        <v>2</v>
      </c>
      <c r="AH34" s="22"/>
    </row>
    <row r="35" spans="1:34">
      <c r="A35" s="71">
        <v>31</v>
      </c>
      <c r="B35" s="66" t="s">
        <v>503</v>
      </c>
      <c r="C35" s="69">
        <v>2</v>
      </c>
      <c r="D35" s="69">
        <v>3</v>
      </c>
      <c r="E35" s="69">
        <v>3</v>
      </c>
      <c r="F35" s="69">
        <v>1</v>
      </c>
      <c r="G35" s="69">
        <v>1</v>
      </c>
      <c r="H35" s="69">
        <v>1</v>
      </c>
      <c r="I35" s="69">
        <v>2</v>
      </c>
      <c r="J35" s="69">
        <v>2</v>
      </c>
      <c r="K35" s="69">
        <v>2</v>
      </c>
      <c r="L35" s="69">
        <v>2</v>
      </c>
      <c r="M35" s="69">
        <v>1</v>
      </c>
      <c r="N35" s="69">
        <v>2</v>
      </c>
      <c r="O35" s="69">
        <v>2</v>
      </c>
      <c r="P35" s="69">
        <v>1</v>
      </c>
      <c r="Q35" s="69">
        <v>2</v>
      </c>
      <c r="R35" s="69">
        <v>2</v>
      </c>
      <c r="S35" s="69">
        <v>3</v>
      </c>
      <c r="T35" s="69">
        <v>1</v>
      </c>
      <c r="U35" s="69">
        <v>2</v>
      </c>
      <c r="V35" s="69">
        <v>2</v>
      </c>
      <c r="W35" s="69">
        <v>2</v>
      </c>
      <c r="X35" s="69">
        <v>2</v>
      </c>
      <c r="Y35" s="69">
        <v>2</v>
      </c>
      <c r="Z35" s="69">
        <v>1</v>
      </c>
      <c r="AA35" s="69">
        <v>1</v>
      </c>
      <c r="AB35" s="69">
        <v>1</v>
      </c>
      <c r="AC35" s="69">
        <v>2</v>
      </c>
      <c r="AD35" s="69">
        <v>2</v>
      </c>
      <c r="AE35" s="69">
        <v>2</v>
      </c>
      <c r="AF35" s="69">
        <v>4</v>
      </c>
      <c r="AG35" s="69">
        <v>4</v>
      </c>
      <c r="AH35" s="22"/>
    </row>
    <row r="36" spans="1:34">
      <c r="A36" s="71">
        <v>32</v>
      </c>
      <c r="B36" s="66"/>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22"/>
    </row>
    <row r="37" spans="1:34">
      <c r="A37" s="71">
        <v>33</v>
      </c>
      <c r="B37" s="66"/>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22"/>
    </row>
    <row r="38" spans="1:34">
      <c r="A38" s="71">
        <v>34</v>
      </c>
      <c r="B38" s="66"/>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22"/>
    </row>
    <row r="39" spans="1:34">
      <c r="A39" s="71">
        <v>35</v>
      </c>
      <c r="B39" s="66"/>
      <c r="C39" s="66"/>
      <c r="D39" s="66"/>
      <c r="E39" s="66"/>
      <c r="F39" s="69"/>
      <c r="G39" s="66"/>
      <c r="H39" s="66"/>
      <c r="I39" s="66"/>
      <c r="J39" s="66"/>
      <c r="K39" s="66"/>
      <c r="L39" s="66"/>
      <c r="M39" s="66"/>
      <c r="N39" s="66"/>
      <c r="O39" s="66"/>
      <c r="P39" s="66"/>
      <c r="Q39" s="66"/>
      <c r="R39" s="66"/>
      <c r="S39" s="66"/>
      <c r="T39" s="66"/>
      <c r="U39" s="66"/>
      <c r="V39" s="66"/>
      <c r="W39" s="66"/>
      <c r="X39" s="66"/>
      <c r="Y39" s="66"/>
      <c r="Z39" s="66"/>
      <c r="AA39" s="66"/>
      <c r="AB39" s="69"/>
      <c r="AC39" s="66"/>
      <c r="AD39" s="66"/>
      <c r="AE39" s="69"/>
      <c r="AF39" s="66"/>
      <c r="AG39" s="69"/>
      <c r="AH39" s="22"/>
    </row>
    <row r="40" spans="1:34">
      <c r="A40" s="71">
        <v>36</v>
      </c>
      <c r="B40" s="66"/>
      <c r="C40" s="66"/>
      <c r="D40" s="66"/>
      <c r="E40" s="66"/>
      <c r="F40" s="69"/>
      <c r="G40" s="66"/>
      <c r="H40" s="66"/>
      <c r="I40" s="66"/>
      <c r="J40" s="66"/>
      <c r="K40" s="66"/>
      <c r="L40" s="66"/>
      <c r="M40" s="66"/>
      <c r="N40" s="66"/>
      <c r="O40" s="66"/>
      <c r="P40" s="66"/>
      <c r="Q40" s="66"/>
      <c r="R40" s="66"/>
      <c r="S40" s="66"/>
      <c r="T40" s="66"/>
      <c r="U40" s="66"/>
      <c r="V40" s="66"/>
      <c r="W40" s="66"/>
      <c r="X40" s="66"/>
      <c r="Y40" s="66"/>
      <c r="Z40" s="66"/>
      <c r="AA40" s="66"/>
      <c r="AB40" s="69"/>
      <c r="AC40" s="66"/>
      <c r="AD40" s="66"/>
      <c r="AE40" s="69"/>
      <c r="AF40" s="66"/>
      <c r="AG40" s="69"/>
      <c r="AH40" s="22"/>
    </row>
    <row r="41" spans="1:34">
      <c r="A41" s="71">
        <v>37</v>
      </c>
      <c r="B41" s="66"/>
      <c r="C41" s="66"/>
      <c r="D41" s="66"/>
      <c r="E41" s="69"/>
      <c r="F41" s="69"/>
      <c r="G41" s="66"/>
      <c r="H41" s="66"/>
      <c r="I41" s="66"/>
      <c r="J41" s="66"/>
      <c r="K41" s="66"/>
      <c r="L41" s="66"/>
      <c r="M41" s="66"/>
      <c r="N41" s="66"/>
      <c r="O41" s="66"/>
      <c r="P41" s="66"/>
      <c r="Q41" s="66"/>
      <c r="R41" s="66"/>
      <c r="S41" s="66"/>
      <c r="T41" s="66"/>
      <c r="U41" s="66"/>
      <c r="V41" s="66"/>
      <c r="W41" s="66"/>
      <c r="X41" s="66"/>
      <c r="Y41" s="66"/>
      <c r="Z41" s="66"/>
      <c r="AA41" s="66"/>
      <c r="AB41" s="69"/>
      <c r="AC41" s="66"/>
      <c r="AD41" s="66"/>
      <c r="AE41" s="69"/>
      <c r="AF41" s="66"/>
      <c r="AG41" s="69"/>
      <c r="AH41" s="22"/>
    </row>
    <row r="42" spans="1:34">
      <c r="A42" s="71">
        <v>38</v>
      </c>
      <c r="B42" s="66"/>
      <c r="C42" s="66"/>
      <c r="D42" s="66"/>
      <c r="E42" s="66"/>
      <c r="F42" s="69"/>
      <c r="G42" s="66"/>
      <c r="H42" s="66"/>
      <c r="I42" s="66"/>
      <c r="J42" s="66"/>
      <c r="K42" s="66"/>
      <c r="L42" s="66"/>
      <c r="M42" s="66"/>
      <c r="N42" s="66"/>
      <c r="O42" s="66"/>
      <c r="P42" s="66"/>
      <c r="Q42" s="66"/>
      <c r="R42" s="66"/>
      <c r="S42" s="66"/>
      <c r="T42" s="66"/>
      <c r="U42" s="66"/>
      <c r="V42" s="66"/>
      <c r="W42" s="66"/>
      <c r="X42" s="66"/>
      <c r="Y42" s="66"/>
      <c r="Z42" s="66"/>
      <c r="AA42" s="66"/>
      <c r="AB42" s="69"/>
      <c r="AC42" s="66"/>
      <c r="AD42" s="66"/>
      <c r="AE42" s="69"/>
      <c r="AF42" s="66"/>
      <c r="AG42" s="69"/>
      <c r="AH42" s="22"/>
    </row>
    <row r="43" spans="1:34">
      <c r="A43" s="71">
        <v>39</v>
      </c>
      <c r="B43" s="66"/>
      <c r="C43" s="66"/>
      <c r="D43" s="66"/>
      <c r="E43" s="66"/>
      <c r="F43" s="69"/>
      <c r="G43" s="66"/>
      <c r="H43" s="66"/>
      <c r="I43" s="66"/>
      <c r="J43" s="66"/>
      <c r="K43" s="66"/>
      <c r="L43" s="66"/>
      <c r="M43" s="66"/>
      <c r="N43" s="66"/>
      <c r="O43" s="66"/>
      <c r="P43" s="66"/>
      <c r="Q43" s="66"/>
      <c r="R43" s="66"/>
      <c r="S43" s="66"/>
      <c r="T43" s="66"/>
      <c r="U43" s="66"/>
      <c r="V43" s="66"/>
      <c r="W43" s="66"/>
      <c r="X43" s="66"/>
      <c r="Y43" s="66"/>
      <c r="Z43" s="66"/>
      <c r="AA43" s="66"/>
      <c r="AB43" s="69"/>
      <c r="AC43" s="66"/>
      <c r="AD43" s="66"/>
      <c r="AE43" s="69"/>
      <c r="AF43" s="66"/>
      <c r="AG43" s="69"/>
      <c r="AH43" s="22"/>
    </row>
    <row r="44" spans="1:34">
      <c r="A44" s="71">
        <v>40</v>
      </c>
      <c r="B44" s="66"/>
      <c r="C44" s="66"/>
      <c r="D44" s="66"/>
      <c r="E44" s="66"/>
      <c r="F44" s="69"/>
      <c r="G44" s="66"/>
      <c r="H44" s="66"/>
      <c r="I44" s="66"/>
      <c r="J44" s="66"/>
      <c r="K44" s="66"/>
      <c r="L44" s="66"/>
      <c r="M44" s="66"/>
      <c r="N44" s="66"/>
      <c r="O44" s="66"/>
      <c r="P44" s="66"/>
      <c r="Q44" s="66"/>
      <c r="R44" s="66"/>
      <c r="S44" s="66"/>
      <c r="T44" s="66"/>
      <c r="U44" s="66"/>
      <c r="V44" s="66"/>
      <c r="W44" s="66"/>
      <c r="X44" s="66"/>
      <c r="Y44" s="66"/>
      <c r="Z44" s="66"/>
      <c r="AA44" s="66"/>
      <c r="AB44" s="69"/>
      <c r="AC44" s="66"/>
      <c r="AD44" s="66"/>
      <c r="AE44" s="69"/>
      <c r="AF44" s="66"/>
      <c r="AG44" s="69"/>
      <c r="AH44" s="22"/>
    </row>
    <row r="45" spans="1:34">
      <c r="A45" s="71">
        <v>41</v>
      </c>
      <c r="B45" s="66"/>
      <c r="C45" s="66"/>
      <c r="D45" s="66"/>
      <c r="E45" s="66"/>
      <c r="F45" s="69"/>
      <c r="G45" s="66"/>
      <c r="H45" s="66"/>
      <c r="I45" s="66"/>
      <c r="J45" s="66"/>
      <c r="K45" s="66"/>
      <c r="L45" s="66"/>
      <c r="M45" s="66"/>
      <c r="N45" s="66"/>
      <c r="O45" s="66"/>
      <c r="P45" s="66"/>
      <c r="Q45" s="66"/>
      <c r="R45" s="66"/>
      <c r="S45" s="66"/>
      <c r="T45" s="66"/>
      <c r="U45" s="66"/>
      <c r="V45" s="66"/>
      <c r="W45" s="66"/>
      <c r="X45" s="66"/>
      <c r="Y45" s="66"/>
      <c r="Z45" s="66"/>
      <c r="AA45" s="66"/>
      <c r="AB45" s="69"/>
      <c r="AC45" s="66"/>
      <c r="AD45" s="66"/>
      <c r="AE45" s="69"/>
      <c r="AF45" s="66"/>
      <c r="AG45" s="69"/>
      <c r="AH45" s="22"/>
    </row>
    <row r="46" spans="1:34">
      <c r="A46" s="71">
        <v>42</v>
      </c>
      <c r="B46" s="66"/>
      <c r="C46" s="66"/>
      <c r="D46" s="66"/>
      <c r="E46" s="66"/>
      <c r="F46" s="69"/>
      <c r="G46" s="66"/>
      <c r="H46" s="66"/>
      <c r="I46" s="66"/>
      <c r="J46" s="66"/>
      <c r="K46" s="66"/>
      <c r="L46" s="66"/>
      <c r="M46" s="66"/>
      <c r="N46" s="66"/>
      <c r="O46" s="66"/>
      <c r="P46" s="66"/>
      <c r="Q46" s="66"/>
      <c r="R46" s="66"/>
      <c r="S46" s="66"/>
      <c r="T46" s="66"/>
      <c r="U46" s="66"/>
      <c r="V46" s="66"/>
      <c r="W46" s="66"/>
      <c r="X46" s="66"/>
      <c r="Y46" s="66"/>
      <c r="Z46" s="66"/>
      <c r="AA46" s="66"/>
      <c r="AB46" s="69"/>
      <c r="AC46" s="66"/>
      <c r="AD46" s="66"/>
      <c r="AE46" s="69"/>
      <c r="AF46" s="66"/>
      <c r="AG46" s="69"/>
      <c r="AH46" s="22"/>
    </row>
    <row r="47" spans="1:34">
      <c r="A47" s="71">
        <v>43</v>
      </c>
      <c r="B47" s="66"/>
      <c r="C47" s="66"/>
      <c r="D47" s="66"/>
      <c r="E47" s="66"/>
      <c r="F47" s="69"/>
      <c r="G47" s="66"/>
      <c r="H47" s="66"/>
      <c r="I47" s="66"/>
      <c r="J47" s="66"/>
      <c r="K47" s="66"/>
      <c r="L47" s="66"/>
      <c r="M47" s="66"/>
      <c r="N47" s="66"/>
      <c r="O47" s="66"/>
      <c r="P47" s="66"/>
      <c r="Q47" s="66"/>
      <c r="R47" s="66"/>
      <c r="S47" s="66"/>
      <c r="T47" s="66"/>
      <c r="U47" s="66"/>
      <c r="V47" s="66"/>
      <c r="W47" s="66"/>
      <c r="X47" s="66"/>
      <c r="Y47" s="66"/>
      <c r="Z47" s="66"/>
      <c r="AA47" s="66"/>
      <c r="AB47" s="69"/>
      <c r="AC47" s="66"/>
      <c r="AD47" s="66"/>
      <c r="AE47" s="69"/>
      <c r="AF47" s="66"/>
      <c r="AG47" s="69"/>
      <c r="AH47" s="22"/>
    </row>
    <row r="48" spans="1:34">
      <c r="A48" s="71">
        <v>44</v>
      </c>
      <c r="B48" s="66"/>
      <c r="C48" s="66"/>
      <c r="D48" s="66"/>
      <c r="E48" s="66"/>
      <c r="F48" s="69"/>
      <c r="G48" s="66"/>
      <c r="H48" s="66"/>
      <c r="I48" s="66"/>
      <c r="J48" s="66"/>
      <c r="K48" s="66"/>
      <c r="L48" s="66"/>
      <c r="M48" s="66"/>
      <c r="N48" s="66"/>
      <c r="O48" s="66"/>
      <c r="P48" s="66"/>
      <c r="Q48" s="66"/>
      <c r="R48" s="66"/>
      <c r="S48" s="66"/>
      <c r="T48" s="66"/>
      <c r="U48" s="66"/>
      <c r="V48" s="66"/>
      <c r="W48" s="66"/>
      <c r="X48" s="66"/>
      <c r="Y48" s="66"/>
      <c r="Z48" s="66"/>
      <c r="AA48" s="66"/>
      <c r="AB48" s="69"/>
      <c r="AC48" s="66"/>
      <c r="AD48" s="66"/>
      <c r="AE48" s="69"/>
      <c r="AF48" s="66"/>
      <c r="AG48" s="69"/>
      <c r="AH48" s="22"/>
    </row>
    <row r="49" spans="1:34">
      <c r="A49" s="71">
        <v>45</v>
      </c>
      <c r="B49" s="66"/>
      <c r="C49" s="66"/>
      <c r="D49" s="66"/>
      <c r="E49" s="66"/>
      <c r="F49" s="69"/>
      <c r="G49" s="66"/>
      <c r="H49" s="66"/>
      <c r="I49" s="66"/>
      <c r="J49" s="66"/>
      <c r="K49" s="66"/>
      <c r="L49" s="66"/>
      <c r="M49" s="66"/>
      <c r="N49" s="66"/>
      <c r="O49" s="66"/>
      <c r="P49" s="66"/>
      <c r="Q49" s="66"/>
      <c r="R49" s="66"/>
      <c r="S49" s="66"/>
      <c r="T49" s="66"/>
      <c r="U49" s="66"/>
      <c r="V49" s="66"/>
      <c r="W49" s="66"/>
      <c r="X49" s="66"/>
      <c r="Y49" s="66"/>
      <c r="Z49" s="66"/>
      <c r="AA49" s="66"/>
      <c r="AB49" s="69"/>
      <c r="AC49" s="66"/>
      <c r="AD49" s="66"/>
      <c r="AE49" s="69"/>
      <c r="AF49" s="66"/>
      <c r="AG49" s="69"/>
      <c r="AH49" s="22"/>
    </row>
    <row r="50" spans="1:34">
      <c r="A50" s="71">
        <v>46</v>
      </c>
      <c r="B50" s="66"/>
      <c r="C50" s="66"/>
      <c r="D50" s="66"/>
      <c r="E50" s="66"/>
      <c r="F50" s="69"/>
      <c r="G50" s="66"/>
      <c r="H50" s="66"/>
      <c r="I50" s="66"/>
      <c r="J50" s="66"/>
      <c r="K50" s="66"/>
      <c r="L50" s="66"/>
      <c r="M50" s="66"/>
      <c r="N50" s="66"/>
      <c r="O50" s="66"/>
      <c r="P50" s="66"/>
      <c r="Q50" s="66"/>
      <c r="R50" s="66"/>
      <c r="S50" s="66"/>
      <c r="T50" s="66"/>
      <c r="U50" s="66"/>
      <c r="V50" s="66"/>
      <c r="W50" s="66"/>
      <c r="X50" s="66"/>
      <c r="Y50" s="66"/>
      <c r="Z50" s="66"/>
      <c r="AA50" s="66"/>
      <c r="AB50" s="69"/>
      <c r="AC50" s="66"/>
      <c r="AD50" s="66"/>
      <c r="AE50" s="69"/>
      <c r="AF50" s="66"/>
      <c r="AG50" s="69"/>
      <c r="AH50" s="22"/>
    </row>
    <row r="51" spans="1:34">
      <c r="A51" s="71">
        <v>47</v>
      </c>
      <c r="B51" s="66"/>
      <c r="C51" s="66"/>
      <c r="D51" s="66"/>
      <c r="E51" s="66"/>
      <c r="F51" s="69"/>
      <c r="G51" s="66"/>
      <c r="H51" s="66"/>
      <c r="I51" s="66"/>
      <c r="J51" s="66"/>
      <c r="K51" s="66"/>
      <c r="L51" s="66"/>
      <c r="M51" s="66"/>
      <c r="N51" s="66"/>
      <c r="O51" s="66"/>
      <c r="P51" s="66"/>
      <c r="Q51" s="66"/>
      <c r="R51" s="66"/>
      <c r="S51" s="66"/>
      <c r="T51" s="66"/>
      <c r="U51" s="66"/>
      <c r="V51" s="66"/>
      <c r="W51" s="66"/>
      <c r="X51" s="66"/>
      <c r="Y51" s="66"/>
      <c r="Z51" s="66"/>
      <c r="AA51" s="66"/>
      <c r="AB51" s="69"/>
      <c r="AC51" s="66"/>
      <c r="AD51" s="66"/>
      <c r="AE51" s="69"/>
      <c r="AF51" s="66"/>
      <c r="AG51" s="69"/>
      <c r="AH51" s="22"/>
    </row>
    <row r="52" spans="1:34">
      <c r="A52" s="71">
        <v>48</v>
      </c>
      <c r="B52" s="66"/>
      <c r="C52" s="66"/>
      <c r="D52" s="66"/>
      <c r="E52" s="66"/>
      <c r="F52" s="69"/>
      <c r="G52" s="66"/>
      <c r="H52" s="66"/>
      <c r="I52" s="66"/>
      <c r="J52" s="66"/>
      <c r="K52" s="66"/>
      <c r="L52" s="66"/>
      <c r="M52" s="66"/>
      <c r="N52" s="66"/>
      <c r="O52" s="66"/>
      <c r="P52" s="66"/>
      <c r="Q52" s="66"/>
      <c r="R52" s="66"/>
      <c r="S52" s="66"/>
      <c r="T52" s="66"/>
      <c r="U52" s="66"/>
      <c r="V52" s="69"/>
      <c r="W52" s="66"/>
      <c r="X52" s="66"/>
      <c r="Y52" s="66"/>
      <c r="Z52" s="66"/>
      <c r="AA52" s="66"/>
      <c r="AB52" s="69"/>
      <c r="AC52" s="66"/>
      <c r="AD52" s="66"/>
      <c r="AE52" s="69"/>
      <c r="AF52" s="66"/>
      <c r="AG52" s="69"/>
      <c r="AH52" s="22"/>
    </row>
    <row r="53" spans="1:34">
      <c r="A53" s="71">
        <v>49</v>
      </c>
      <c r="B53" s="66"/>
      <c r="C53" s="66"/>
      <c r="D53" s="66"/>
      <c r="E53" s="66"/>
      <c r="F53" s="69"/>
      <c r="G53" s="66"/>
      <c r="H53" s="66"/>
      <c r="I53" s="66"/>
      <c r="J53" s="66"/>
      <c r="K53" s="66"/>
      <c r="L53" s="66"/>
      <c r="M53" s="69"/>
      <c r="N53" s="66"/>
      <c r="O53" s="66"/>
      <c r="P53" s="66"/>
      <c r="Q53" s="66"/>
      <c r="R53" s="66"/>
      <c r="S53" s="66"/>
      <c r="T53" s="66"/>
      <c r="U53" s="66"/>
      <c r="V53" s="66"/>
      <c r="W53" s="66"/>
      <c r="X53" s="66"/>
      <c r="Y53" s="66"/>
      <c r="Z53" s="66"/>
      <c r="AA53" s="66"/>
      <c r="AB53" s="69"/>
      <c r="AC53" s="66"/>
      <c r="AD53" s="66"/>
      <c r="AE53" s="69"/>
      <c r="AF53" s="66"/>
      <c r="AG53" s="69"/>
      <c r="AH53" s="22"/>
    </row>
    <row r="54" spans="1:34">
      <c r="A54" s="71">
        <v>50</v>
      </c>
      <c r="B54" s="66"/>
      <c r="C54" s="66"/>
      <c r="D54" s="66"/>
      <c r="E54" s="66"/>
      <c r="F54" s="69"/>
      <c r="G54" s="66"/>
      <c r="H54" s="66"/>
      <c r="I54" s="66"/>
      <c r="J54" s="66"/>
      <c r="K54" s="66"/>
      <c r="L54" s="66"/>
      <c r="M54" s="66"/>
      <c r="N54" s="66"/>
      <c r="O54" s="66"/>
      <c r="P54" s="66"/>
      <c r="Q54" s="66"/>
      <c r="R54" s="66"/>
      <c r="S54" s="66"/>
      <c r="T54" s="66"/>
      <c r="U54" s="66"/>
      <c r="V54" s="66"/>
      <c r="W54" s="66"/>
      <c r="X54" s="66"/>
      <c r="Y54" s="66"/>
      <c r="Z54" s="66"/>
      <c r="AA54" s="66"/>
      <c r="AB54" s="69"/>
      <c r="AC54" s="66"/>
      <c r="AD54" s="66"/>
      <c r="AE54" s="69"/>
      <c r="AF54" s="66"/>
      <c r="AG54" s="69"/>
      <c r="AH54" s="22"/>
    </row>
    <row r="55" spans="1:34">
      <c r="A55" s="71">
        <v>51</v>
      </c>
      <c r="B55" s="66"/>
      <c r="C55" s="66"/>
      <c r="D55" s="66"/>
      <c r="E55" s="66"/>
      <c r="F55" s="69"/>
      <c r="G55" s="66"/>
      <c r="H55" s="66"/>
      <c r="I55" s="66"/>
      <c r="J55" s="66"/>
      <c r="K55" s="66"/>
      <c r="L55" s="66"/>
      <c r="M55" s="66"/>
      <c r="N55" s="66"/>
      <c r="O55" s="66"/>
      <c r="P55" s="66"/>
      <c r="Q55" s="66"/>
      <c r="R55" s="66"/>
      <c r="S55" s="66"/>
      <c r="T55" s="66"/>
      <c r="U55" s="66"/>
      <c r="V55" s="66"/>
      <c r="W55" s="66"/>
      <c r="X55" s="66"/>
      <c r="Y55" s="66"/>
      <c r="Z55" s="66"/>
      <c r="AA55" s="66"/>
      <c r="AB55" s="69"/>
      <c r="AC55" s="66"/>
      <c r="AD55" s="66"/>
      <c r="AE55" s="69"/>
      <c r="AF55" s="66"/>
      <c r="AG55" s="69"/>
      <c r="AH55" s="22"/>
    </row>
    <row r="56" spans="1:34">
      <c r="A56" s="71">
        <v>52</v>
      </c>
      <c r="B56" s="66"/>
      <c r="C56" s="66"/>
      <c r="D56" s="66"/>
      <c r="E56" s="66"/>
      <c r="F56" s="69"/>
      <c r="G56" s="66"/>
      <c r="H56" s="66"/>
      <c r="I56" s="66"/>
      <c r="J56" s="66"/>
      <c r="K56" s="66"/>
      <c r="L56" s="66"/>
      <c r="M56" s="66"/>
      <c r="N56" s="66"/>
      <c r="O56" s="66"/>
      <c r="P56" s="66"/>
      <c r="Q56" s="66"/>
      <c r="R56" s="66"/>
      <c r="S56" s="66"/>
      <c r="T56" s="66"/>
      <c r="U56" s="66"/>
      <c r="V56" s="66"/>
      <c r="W56" s="66"/>
      <c r="X56" s="66"/>
      <c r="Y56" s="66"/>
      <c r="Z56" s="66"/>
      <c r="AA56" s="66"/>
      <c r="AB56" s="69"/>
      <c r="AC56" s="66"/>
      <c r="AD56" s="66"/>
      <c r="AE56" s="69"/>
      <c r="AF56" s="66"/>
      <c r="AG56" s="69"/>
      <c r="AH56" s="22"/>
    </row>
    <row r="57" spans="1:34">
      <c r="A57" s="71">
        <v>53</v>
      </c>
      <c r="B57" s="66"/>
      <c r="C57" s="66"/>
      <c r="D57" s="66"/>
      <c r="E57" s="66"/>
      <c r="F57" s="69"/>
      <c r="G57" s="66"/>
      <c r="H57" s="66"/>
      <c r="I57" s="66"/>
      <c r="J57" s="66"/>
      <c r="K57" s="66"/>
      <c r="L57" s="66"/>
      <c r="M57" s="66"/>
      <c r="N57" s="66"/>
      <c r="O57" s="66"/>
      <c r="P57" s="66"/>
      <c r="Q57" s="66"/>
      <c r="R57" s="66"/>
      <c r="S57" s="66"/>
      <c r="T57" s="66"/>
      <c r="U57" s="66"/>
      <c r="V57" s="66"/>
      <c r="W57" s="66"/>
      <c r="X57" s="66"/>
      <c r="Y57" s="66"/>
      <c r="Z57" s="66"/>
      <c r="AA57" s="66"/>
      <c r="AB57" s="69"/>
      <c r="AC57" s="66"/>
      <c r="AD57" s="66"/>
      <c r="AE57" s="69"/>
      <c r="AF57" s="66"/>
      <c r="AG57" s="69"/>
      <c r="AH57" s="22"/>
    </row>
    <row r="58" spans="1:34">
      <c r="A58" s="71">
        <v>54</v>
      </c>
      <c r="B58" s="66"/>
      <c r="C58" s="66"/>
      <c r="D58" s="66"/>
      <c r="E58" s="66"/>
      <c r="F58" s="69"/>
      <c r="G58" s="66"/>
      <c r="H58" s="66"/>
      <c r="I58" s="66"/>
      <c r="J58" s="66"/>
      <c r="K58" s="66"/>
      <c r="L58" s="66"/>
      <c r="M58" s="66"/>
      <c r="N58" s="66"/>
      <c r="O58" s="66"/>
      <c r="P58" s="66"/>
      <c r="Q58" s="66"/>
      <c r="R58" s="66"/>
      <c r="S58" s="66"/>
      <c r="T58" s="66"/>
      <c r="U58" s="66"/>
      <c r="V58" s="66"/>
      <c r="W58" s="66"/>
      <c r="X58" s="66"/>
      <c r="Y58" s="66"/>
      <c r="Z58" s="66"/>
      <c r="AA58" s="66"/>
      <c r="AB58" s="69"/>
      <c r="AC58" s="66"/>
      <c r="AD58" s="66"/>
      <c r="AE58" s="69"/>
      <c r="AF58" s="66"/>
      <c r="AG58" s="69"/>
      <c r="AH58" s="22"/>
    </row>
    <row r="59" spans="1:34">
      <c r="A59" s="71">
        <v>55</v>
      </c>
      <c r="B59" s="66"/>
      <c r="C59" s="66"/>
      <c r="D59" s="66"/>
      <c r="E59" s="66"/>
      <c r="F59" s="69"/>
      <c r="G59" s="66"/>
      <c r="H59" s="66"/>
      <c r="I59" s="66"/>
      <c r="J59" s="66"/>
      <c r="K59" s="66"/>
      <c r="L59" s="66"/>
      <c r="M59" s="66"/>
      <c r="N59" s="66"/>
      <c r="O59" s="66"/>
      <c r="P59" s="66"/>
      <c r="Q59" s="66"/>
      <c r="R59" s="66"/>
      <c r="S59" s="66"/>
      <c r="T59" s="66"/>
      <c r="U59" s="66"/>
      <c r="V59" s="66"/>
      <c r="W59" s="66"/>
      <c r="X59" s="66"/>
      <c r="Y59" s="66"/>
      <c r="Z59" s="66"/>
      <c r="AA59" s="66"/>
      <c r="AB59" s="69"/>
      <c r="AC59" s="66"/>
      <c r="AD59" s="66"/>
      <c r="AE59" s="69"/>
      <c r="AF59" s="66"/>
      <c r="AG59" s="69"/>
      <c r="AH59" s="22"/>
    </row>
    <row r="60" spans="1:34">
      <c r="A60" s="71">
        <v>56</v>
      </c>
      <c r="B60" s="66"/>
      <c r="C60" s="66"/>
      <c r="D60" s="66"/>
      <c r="E60" s="66"/>
      <c r="F60" s="69"/>
      <c r="G60" s="66"/>
      <c r="H60" s="66"/>
      <c r="I60" s="66"/>
      <c r="J60" s="66"/>
      <c r="K60" s="66"/>
      <c r="L60" s="66"/>
      <c r="M60" s="66"/>
      <c r="N60" s="66"/>
      <c r="O60" s="66"/>
      <c r="P60" s="66"/>
      <c r="Q60" s="66"/>
      <c r="R60" s="66"/>
      <c r="S60" s="66"/>
      <c r="T60" s="66"/>
      <c r="U60" s="66"/>
      <c r="V60" s="66"/>
      <c r="W60" s="66"/>
      <c r="X60" s="66"/>
      <c r="Y60" s="66"/>
      <c r="Z60" s="66"/>
      <c r="AA60" s="66"/>
      <c r="AB60" s="69"/>
      <c r="AC60" s="66"/>
      <c r="AD60" s="66"/>
      <c r="AE60" s="69"/>
      <c r="AF60" s="66"/>
      <c r="AG60" s="69"/>
      <c r="AH60" s="22"/>
    </row>
    <row r="61" spans="1:34">
      <c r="A61" s="71">
        <v>57</v>
      </c>
      <c r="B61" s="66"/>
      <c r="C61" s="66"/>
      <c r="D61" s="66"/>
      <c r="E61" s="66"/>
      <c r="F61" s="69"/>
      <c r="G61" s="66"/>
      <c r="H61" s="66"/>
      <c r="I61" s="66"/>
      <c r="J61" s="66"/>
      <c r="K61" s="66"/>
      <c r="L61" s="66"/>
      <c r="M61" s="66"/>
      <c r="N61" s="66"/>
      <c r="O61" s="66"/>
      <c r="P61" s="66"/>
      <c r="Q61" s="66"/>
      <c r="R61" s="66"/>
      <c r="S61" s="66"/>
      <c r="T61" s="66"/>
      <c r="U61" s="66"/>
      <c r="V61" s="66"/>
      <c r="W61" s="66"/>
      <c r="X61" s="66"/>
      <c r="Y61" s="66"/>
      <c r="Z61" s="66"/>
      <c r="AA61" s="66"/>
      <c r="AB61" s="69"/>
      <c r="AC61" s="66"/>
      <c r="AD61" s="66"/>
      <c r="AE61" s="69"/>
      <c r="AF61" s="66"/>
      <c r="AG61" s="69"/>
      <c r="AH61" s="22"/>
    </row>
    <row r="62" spans="1:34">
      <c r="A62" s="71">
        <v>58</v>
      </c>
      <c r="B62" s="66"/>
      <c r="C62" s="66"/>
      <c r="D62" s="66"/>
      <c r="E62" s="66"/>
      <c r="F62" s="69"/>
      <c r="G62" s="66"/>
      <c r="H62" s="66"/>
      <c r="I62" s="66"/>
      <c r="J62" s="66"/>
      <c r="K62" s="66"/>
      <c r="L62" s="66"/>
      <c r="M62" s="66"/>
      <c r="N62" s="66"/>
      <c r="O62" s="66"/>
      <c r="P62" s="66"/>
      <c r="Q62" s="66"/>
      <c r="R62" s="66"/>
      <c r="S62" s="66"/>
      <c r="T62" s="66"/>
      <c r="U62" s="66"/>
      <c r="V62" s="66"/>
      <c r="W62" s="66"/>
      <c r="X62" s="66"/>
      <c r="Y62" s="66"/>
      <c r="Z62" s="66"/>
      <c r="AA62" s="66"/>
      <c r="AB62" s="69"/>
      <c r="AC62" s="66"/>
      <c r="AD62" s="66"/>
      <c r="AE62" s="69"/>
      <c r="AF62" s="66"/>
      <c r="AG62" s="69"/>
      <c r="AH62" s="22"/>
    </row>
    <row r="63" spans="1:34">
      <c r="A63" s="71">
        <v>59</v>
      </c>
      <c r="B63" s="66"/>
      <c r="C63" s="66"/>
      <c r="D63" s="66"/>
      <c r="E63" s="66"/>
      <c r="F63" s="69"/>
      <c r="G63" s="66"/>
      <c r="H63" s="66"/>
      <c r="I63" s="66"/>
      <c r="J63" s="66"/>
      <c r="K63" s="66"/>
      <c r="L63" s="66"/>
      <c r="M63" s="66"/>
      <c r="N63" s="66"/>
      <c r="O63" s="66"/>
      <c r="P63" s="66"/>
      <c r="Q63" s="66"/>
      <c r="R63" s="66"/>
      <c r="S63" s="66"/>
      <c r="T63" s="66"/>
      <c r="U63" s="66"/>
      <c r="V63" s="66"/>
      <c r="W63" s="66"/>
      <c r="X63" s="66"/>
      <c r="Y63" s="66"/>
      <c r="Z63" s="66"/>
      <c r="AA63" s="66"/>
      <c r="AB63" s="69"/>
      <c r="AC63" s="66"/>
      <c r="AD63" s="66"/>
      <c r="AE63" s="69"/>
      <c r="AF63" s="66"/>
      <c r="AG63" s="69"/>
      <c r="AH63" s="22"/>
    </row>
    <row r="64" spans="1:34">
      <c r="A64" s="71">
        <v>60</v>
      </c>
      <c r="B64" s="66"/>
      <c r="C64" s="66"/>
      <c r="D64" s="66"/>
      <c r="E64" s="66"/>
      <c r="F64" s="69"/>
      <c r="G64" s="66"/>
      <c r="H64" s="66"/>
      <c r="I64" s="66"/>
      <c r="J64" s="69"/>
      <c r="K64" s="66"/>
      <c r="L64" s="66"/>
      <c r="M64" s="66"/>
      <c r="N64" s="66"/>
      <c r="O64" s="66"/>
      <c r="P64" s="66"/>
      <c r="Q64" s="66"/>
      <c r="R64" s="66"/>
      <c r="S64" s="66"/>
      <c r="T64" s="66"/>
      <c r="U64" s="66"/>
      <c r="V64" s="66"/>
      <c r="W64" s="66"/>
      <c r="X64" s="66"/>
      <c r="Y64" s="66"/>
      <c r="Z64" s="66"/>
      <c r="AA64" s="66"/>
      <c r="AB64" s="69"/>
      <c r="AC64" s="66"/>
      <c r="AD64" s="66"/>
      <c r="AE64" s="69"/>
      <c r="AF64" s="66"/>
      <c r="AG64" s="69"/>
      <c r="AH64" s="22"/>
    </row>
    <row r="65" spans="1:34">
      <c r="A65" s="71">
        <v>61</v>
      </c>
      <c r="B65" s="66"/>
      <c r="C65" s="66"/>
      <c r="D65" s="66"/>
      <c r="E65" s="66"/>
      <c r="F65" s="69"/>
      <c r="G65" s="69"/>
      <c r="H65" s="66"/>
      <c r="I65" s="66"/>
      <c r="J65" s="66"/>
      <c r="K65" s="66"/>
      <c r="L65" s="66"/>
      <c r="M65" s="66"/>
      <c r="N65" s="66"/>
      <c r="O65" s="66"/>
      <c r="P65" s="66"/>
      <c r="Q65" s="66"/>
      <c r="R65" s="66"/>
      <c r="S65" s="66"/>
      <c r="T65" s="66"/>
      <c r="U65" s="66"/>
      <c r="V65" s="66"/>
      <c r="W65" s="66"/>
      <c r="X65" s="66"/>
      <c r="Y65" s="66"/>
      <c r="Z65" s="66"/>
      <c r="AA65" s="66"/>
      <c r="AB65" s="69"/>
      <c r="AC65" s="66"/>
      <c r="AD65" s="66"/>
      <c r="AE65" s="69"/>
      <c r="AF65" s="66"/>
      <c r="AG65" s="69"/>
      <c r="AH65" s="22"/>
    </row>
    <row r="66" spans="1:34">
      <c r="A66" s="71">
        <v>62</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22"/>
    </row>
    <row r="67" spans="1:34">
      <c r="A67" s="71">
        <v>63</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22"/>
    </row>
    <row r="68" spans="1:34">
      <c r="A68" s="71">
        <v>64</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22"/>
    </row>
    <row r="69" spans="1:34">
      <c r="A69" s="71">
        <v>65</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22"/>
    </row>
    <row r="70" spans="1:34">
      <c r="A70" s="71">
        <v>66</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22"/>
    </row>
    <row r="71" spans="1:34">
      <c r="A71" s="71">
        <v>67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22"/>
    </row>
    <row r="72" spans="1:34">
      <c r="A72" s="71">
        <v>68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22"/>
    </row>
    <row r="73" spans="1:34">
      <c r="A73" s="71">
        <v>69</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22"/>
    </row>
    <row r="74" spans="1:34">
      <c r="A74" s="71">
        <v>70</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22"/>
    </row>
    <row r="75" spans="1:34">
      <c r="A75" s="71">
        <v>71</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22"/>
    </row>
    <row r="76" spans="1:34">
      <c r="A76" s="71">
        <v>72</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22"/>
    </row>
    <row r="77" spans="1:34">
      <c r="A77" s="71">
        <v>73</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22"/>
    </row>
    <row r="78" spans="1:34">
      <c r="A78" s="71">
        <v>74</v>
      </c>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22"/>
    </row>
    <row r="79" spans="1:34">
      <c r="A79" s="71">
        <v>75</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22"/>
    </row>
    <row r="80" spans="1:34">
      <c r="A80" s="71">
        <v>76</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22"/>
    </row>
    <row r="81" spans="1:34">
      <c r="A81" s="71">
        <v>77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22"/>
    </row>
    <row r="82" spans="1:34">
      <c r="A82" s="71">
        <v>78</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22"/>
    </row>
    <row r="83" spans="1:34">
      <c r="A83" s="71">
        <v>79</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22"/>
    </row>
    <row r="84" spans="1:34">
      <c r="A84" s="71">
        <v>80</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22"/>
    </row>
    <row r="85" spans="1:34">
      <c r="A85" s="71">
        <v>81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22"/>
    </row>
    <row r="86" spans="1:34">
      <c r="A86" s="71">
        <v>82</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22"/>
    </row>
    <row r="87" spans="1:34">
      <c r="A87" s="71">
        <v>83</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22"/>
    </row>
    <row r="88" spans="1:34">
      <c r="A88" s="71">
        <v>84</v>
      </c>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22"/>
    </row>
    <row r="89" spans="1:34">
      <c r="A89" s="71">
        <v>85</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22"/>
    </row>
    <row r="90" spans="1:34">
      <c r="A90" s="71">
        <v>86</v>
      </c>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22"/>
    </row>
    <row r="91" spans="1:34">
      <c r="A91" s="71">
        <v>87</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22"/>
    </row>
    <row r="92" spans="1:34">
      <c r="A92" s="71">
        <v>88</v>
      </c>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22"/>
    </row>
    <row r="93" spans="1:34">
      <c r="A93" s="71">
        <v>89</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22"/>
    </row>
    <row r="94" spans="1:34">
      <c r="A94" s="71">
        <v>90</v>
      </c>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22"/>
    </row>
    <row r="95" spans="1:34">
      <c r="A95" s="71">
        <v>91</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22"/>
    </row>
    <row r="96" spans="1:34">
      <c r="A96" s="71">
        <v>92</v>
      </c>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22"/>
    </row>
    <row r="97" spans="1:34">
      <c r="A97" s="71">
        <v>93</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22"/>
    </row>
    <row r="98" spans="1:34">
      <c r="A98" s="71">
        <v>94</v>
      </c>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22"/>
    </row>
    <row r="99" spans="1:34">
      <c r="A99" s="71">
        <v>95</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22"/>
    </row>
    <row r="100" spans="1:34">
      <c r="A100" s="71">
        <v>96</v>
      </c>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22"/>
    </row>
    <row r="101" spans="1:34">
      <c r="A101" s="71">
        <v>97</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22"/>
    </row>
    <row r="102" spans="1:34">
      <c r="A102" s="71">
        <v>98</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22"/>
    </row>
    <row r="103" spans="1:34">
      <c r="A103" s="71">
        <v>99</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22"/>
    </row>
    <row r="104" spans="1:34">
      <c r="A104" s="71">
        <v>100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22"/>
    </row>
    <row r="105" spans="1:34">
      <c r="A105" s="71">
        <v>101</v>
      </c>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22"/>
    </row>
    <row r="106" spans="1:34">
      <c r="A106" s="71">
        <v>102</v>
      </c>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22"/>
    </row>
    <row r="107" spans="1:34">
      <c r="A107" s="71">
        <v>103</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22"/>
    </row>
    <row r="108" spans="1:34">
      <c r="A108" s="71">
        <v>104</v>
      </c>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22"/>
    </row>
    <row r="109" spans="1:34">
      <c r="A109" s="71">
        <v>105</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22"/>
    </row>
    <row r="110" spans="1:34">
      <c r="A110" s="71">
        <v>106</v>
      </c>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22"/>
    </row>
    <row r="111" spans="1:34">
      <c r="A111" s="71">
        <v>107</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22"/>
    </row>
    <row r="112" spans="1:34">
      <c r="A112" s="71">
        <v>108</v>
      </c>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22"/>
    </row>
    <row r="113" spans="1:34">
      <c r="A113" s="71">
        <v>109</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22"/>
    </row>
    <row r="114" spans="1:34">
      <c r="A114" s="71">
        <v>110</v>
      </c>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22"/>
    </row>
    <row r="115" spans="1:34">
      <c r="A115" s="71">
        <v>111</v>
      </c>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22"/>
    </row>
    <row r="116" spans="1:34">
      <c r="A116" s="71">
        <v>112</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22"/>
    </row>
    <row r="117" spans="1:34">
      <c r="A117" s="71">
        <v>113</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22"/>
    </row>
    <row r="118" spans="1:34">
      <c r="A118" s="71">
        <v>114</v>
      </c>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22"/>
    </row>
    <row r="119" spans="1:34">
      <c r="A119" s="71">
        <v>115</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22"/>
    </row>
    <row r="120" spans="1:34">
      <c r="A120" s="71">
        <v>116</v>
      </c>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22"/>
    </row>
    <row r="121" spans="1:34">
      <c r="A121" s="71">
        <v>117</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22"/>
    </row>
    <row r="122" spans="1:34">
      <c r="A122" s="71">
        <v>118</v>
      </c>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22"/>
    </row>
    <row r="123" spans="1:34">
      <c r="A123" s="71">
        <v>119</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22"/>
    </row>
    <row r="124" spans="1:34">
      <c r="A124" s="71">
        <v>120</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22"/>
    </row>
    <row r="125" spans="1:34">
      <c r="A125" s="71">
        <v>121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22"/>
    </row>
    <row r="126" spans="1:34">
      <c r="A126" s="71">
        <v>122</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22"/>
    </row>
    <row r="127" spans="1:34">
      <c r="A127" s="71">
        <v>123</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22"/>
    </row>
    <row r="128" spans="1:34">
      <c r="A128" s="71">
        <v>124</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22"/>
    </row>
    <row r="129" spans="1:34" ht="13.5" customHeight="1">
      <c r="A129" s="71">
        <v>125</v>
      </c>
      <c r="B129" s="66"/>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22"/>
    </row>
    <row r="130" spans="1:34" ht="13.5" customHeight="1">
      <c r="A130" s="71">
        <v>126</v>
      </c>
      <c r="B130" s="66"/>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22"/>
    </row>
    <row r="131" spans="1:34" ht="13.5" customHeight="1">
      <c r="A131" s="71">
        <v>127</v>
      </c>
      <c r="B131" s="66"/>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22"/>
    </row>
    <row r="132" spans="1:34" ht="13.5" customHeight="1">
      <c r="A132" s="71">
        <v>128</v>
      </c>
      <c r="B132" s="66"/>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22"/>
    </row>
    <row r="133" spans="1:34" ht="13.5" customHeight="1">
      <c r="A133" s="71">
        <v>129</v>
      </c>
      <c r="B133" s="6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22"/>
    </row>
    <row r="134" spans="1:34" ht="13.5" customHeight="1">
      <c r="A134" s="71">
        <v>130</v>
      </c>
      <c r="B134" s="66"/>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22"/>
    </row>
    <row r="135" spans="1:34" ht="13.5" customHeight="1">
      <c r="A135" s="71">
        <v>131</v>
      </c>
      <c r="B135" s="66"/>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22"/>
    </row>
    <row r="136" spans="1:34" ht="13.5" customHeight="1">
      <c r="A136" s="71">
        <v>132</v>
      </c>
      <c r="B136" s="66"/>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22"/>
    </row>
    <row r="137" spans="1:34" ht="13.5" customHeight="1">
      <c r="A137" s="71">
        <v>133</v>
      </c>
      <c r="B137" s="66"/>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22"/>
    </row>
    <row r="138" spans="1:34" ht="13.5" customHeight="1">
      <c r="A138" s="71">
        <v>134</v>
      </c>
      <c r="B138" s="66"/>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22"/>
    </row>
    <row r="139" spans="1:34" ht="13.5" customHeight="1">
      <c r="A139" s="71">
        <v>135</v>
      </c>
      <c r="B139" s="66"/>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22"/>
    </row>
    <row r="140" spans="1:34" ht="13.5" customHeight="1">
      <c r="A140" s="71">
        <v>136</v>
      </c>
      <c r="B140" s="66"/>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22"/>
    </row>
    <row r="141" spans="1:34" ht="13.5" customHeight="1">
      <c r="A141" s="71">
        <v>137</v>
      </c>
      <c r="B141" s="6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22"/>
    </row>
    <row r="142" spans="1:34" ht="13.5" customHeight="1">
      <c r="A142" s="71">
        <v>138</v>
      </c>
      <c r="B142" s="66"/>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22"/>
    </row>
    <row r="143" spans="1:34" ht="13.5" customHeight="1">
      <c r="A143" s="71">
        <v>139</v>
      </c>
      <c r="B143" s="66"/>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22"/>
    </row>
    <row r="144" spans="1:34" ht="13.5" customHeight="1">
      <c r="A144" s="71">
        <v>140</v>
      </c>
      <c r="B144" s="66"/>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22"/>
    </row>
    <row r="145" spans="1:34" ht="13.5" customHeight="1">
      <c r="A145" s="71">
        <v>141</v>
      </c>
      <c r="B145" s="66"/>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22"/>
    </row>
    <row r="146" spans="1:34" ht="13.5" customHeight="1">
      <c r="A146" s="71">
        <v>142</v>
      </c>
      <c r="B146" s="66"/>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22"/>
    </row>
    <row r="147" spans="1:34" ht="13.5" customHeight="1">
      <c r="A147" s="71">
        <v>143</v>
      </c>
      <c r="B147" s="66"/>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22"/>
    </row>
    <row r="148" spans="1:34" ht="13.5" customHeight="1">
      <c r="A148" s="71">
        <v>144</v>
      </c>
      <c r="B148" s="66"/>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22"/>
    </row>
    <row r="149" spans="1:34" ht="13.5" customHeight="1">
      <c r="A149" s="71">
        <v>145</v>
      </c>
      <c r="B149" s="6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22"/>
    </row>
    <row r="150" spans="1:34" ht="13.5" customHeight="1">
      <c r="A150" s="71">
        <v>146</v>
      </c>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22"/>
    </row>
    <row r="151" spans="1:34" ht="13.5" customHeight="1">
      <c r="A151" s="71">
        <v>147</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22"/>
    </row>
    <row r="152" spans="1:34" ht="13.5" customHeight="1">
      <c r="A152" s="71">
        <v>148</v>
      </c>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22"/>
    </row>
    <row r="153" spans="1:34" ht="13.5" customHeight="1">
      <c r="A153" s="71">
        <v>149</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22"/>
    </row>
    <row r="154" spans="1:34" ht="13.5" customHeight="1">
      <c r="A154" s="71">
        <v>150</v>
      </c>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22"/>
    </row>
    <row r="155" spans="1:34" ht="13.5" customHeight="1">
      <c r="A155" s="71">
        <v>151</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22"/>
    </row>
    <row r="156" spans="1:34" ht="13.5" customHeight="1">
      <c r="A156" s="71">
        <v>152</v>
      </c>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22"/>
    </row>
    <row r="157" spans="1:34" ht="13.5" customHeight="1">
      <c r="A157" s="71">
        <v>153</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22"/>
    </row>
    <row r="158" spans="1:34" ht="13.5" customHeight="1">
      <c r="A158" s="71">
        <v>154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22"/>
    </row>
    <row r="159" spans="1:34" ht="13.5" customHeight="1">
      <c r="A159" s="71">
        <v>155</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22"/>
    </row>
    <row r="160" spans="1:34" ht="13.5" customHeight="1">
      <c r="A160" s="71">
        <v>156</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22"/>
    </row>
    <row r="161" spans="1:34" ht="13.5" customHeight="1">
      <c r="A161" s="71">
        <v>157</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22"/>
    </row>
    <row r="162" spans="1:34" ht="13.5" customHeight="1">
      <c r="A162" s="71">
        <v>158</v>
      </c>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22"/>
    </row>
    <row r="163" spans="1:34" ht="13.5" customHeight="1">
      <c r="A163" s="71">
        <v>159</v>
      </c>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22"/>
    </row>
    <row r="164" spans="1:34" ht="13.5" customHeight="1">
      <c r="A164" s="71">
        <v>160</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22"/>
    </row>
    <row r="165" spans="1:34" ht="13.5" customHeight="1">
      <c r="A165" s="71">
        <v>161</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22"/>
    </row>
    <row r="166" spans="1:34" ht="13.5" customHeight="1">
      <c r="A166" s="71">
        <v>162</v>
      </c>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22"/>
    </row>
    <row r="167" spans="1:34" ht="13.5" customHeight="1">
      <c r="A167" s="71">
        <v>163</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22"/>
    </row>
    <row r="168" spans="1:34" ht="13.5" customHeight="1">
      <c r="A168" s="71">
        <v>164</v>
      </c>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22"/>
    </row>
    <row r="169" spans="1:34" ht="13.5" customHeight="1">
      <c r="A169" s="71">
        <v>165</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22"/>
    </row>
    <row r="170" spans="1:34" ht="13.5" customHeight="1">
      <c r="A170" s="71">
        <v>166</v>
      </c>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22"/>
    </row>
    <row r="171" spans="1:34" ht="13.5" customHeight="1">
      <c r="A171" s="71">
        <v>167</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22"/>
    </row>
    <row r="172" spans="1:34" ht="13.5" customHeight="1">
      <c r="A172" s="71">
        <v>168</v>
      </c>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22"/>
    </row>
    <row r="173" spans="1:34" ht="13.5" customHeight="1">
      <c r="A173" s="71">
        <v>169</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22"/>
    </row>
    <row r="174" spans="1:34" ht="13.5" customHeight="1">
      <c r="A174" s="71">
        <v>170</v>
      </c>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22"/>
    </row>
    <row r="175" spans="1:34" ht="13.5" customHeight="1">
      <c r="A175" s="71">
        <v>171</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22"/>
    </row>
    <row r="176" spans="1:34" ht="13.5" customHeight="1">
      <c r="A176" s="71">
        <v>172</v>
      </c>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22"/>
    </row>
    <row r="177" spans="1:34" ht="13.5" customHeight="1">
      <c r="A177" s="71">
        <v>173</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22"/>
    </row>
    <row r="178" spans="1:34" ht="13.5" customHeight="1">
      <c r="A178" s="71">
        <v>174</v>
      </c>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22"/>
    </row>
    <row r="179" spans="1:34" ht="13.5" customHeight="1">
      <c r="A179" s="71">
        <v>175</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22"/>
    </row>
    <row r="180" spans="1:34" ht="13.5" customHeight="1">
      <c r="A180" s="71">
        <v>176</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22"/>
    </row>
    <row r="181" spans="1:34" ht="13.5" customHeight="1">
      <c r="A181" s="71">
        <v>177</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22"/>
    </row>
    <row r="182" spans="1:34" ht="13.5" customHeight="1">
      <c r="A182" s="71">
        <v>178</v>
      </c>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22"/>
    </row>
    <row r="183" spans="1:34" ht="13.5" customHeight="1">
      <c r="A183" s="71">
        <v>179</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22"/>
    </row>
    <row r="184" spans="1:34" ht="13.5" customHeight="1">
      <c r="A184" s="71">
        <v>180</v>
      </c>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22"/>
    </row>
    <row r="185" spans="1:34" ht="13.5" customHeight="1">
      <c r="A185" s="71">
        <v>181</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22"/>
    </row>
    <row r="186" spans="1:34" ht="13.5" customHeight="1">
      <c r="A186" s="71">
        <v>182</v>
      </c>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22"/>
    </row>
    <row r="187" spans="1:34" ht="13.5" customHeight="1">
      <c r="A187" s="71">
        <v>183</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22"/>
    </row>
    <row r="188" spans="1:34" ht="13.5" customHeight="1">
      <c r="A188" s="71">
        <v>184</v>
      </c>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22"/>
    </row>
    <row r="189" spans="1:34" ht="13.5" customHeight="1">
      <c r="A189" s="71">
        <v>185</v>
      </c>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22"/>
    </row>
    <row r="190" spans="1:34" ht="13.5" customHeight="1">
      <c r="A190" s="71">
        <v>186</v>
      </c>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22"/>
    </row>
    <row r="191" spans="1:34" ht="13.5" customHeight="1">
      <c r="A191" s="71">
        <v>187</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22"/>
    </row>
    <row r="192" spans="1:34" ht="13.5" customHeight="1">
      <c r="A192" s="71">
        <v>188</v>
      </c>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22"/>
    </row>
    <row r="193" spans="1:34" ht="13.5" customHeight="1">
      <c r="A193" s="71">
        <v>189</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22"/>
    </row>
    <row r="194" spans="1:34" ht="13.5" customHeight="1">
      <c r="A194" s="71">
        <v>190</v>
      </c>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22"/>
    </row>
    <row r="195" spans="1:34" ht="13.5" customHeight="1">
      <c r="A195" s="71">
        <v>191</v>
      </c>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22"/>
    </row>
    <row r="196" spans="1:34" ht="13.5" customHeight="1">
      <c r="A196" s="71">
        <v>192</v>
      </c>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22"/>
    </row>
    <row r="197" spans="1:34" ht="13.5" customHeight="1">
      <c r="A197" s="71">
        <v>193</v>
      </c>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22"/>
    </row>
    <row r="198" spans="1:34" ht="13.5" customHeight="1">
      <c r="A198" s="71">
        <v>194</v>
      </c>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22"/>
    </row>
    <row r="199" spans="1:34" ht="13.5" customHeight="1">
      <c r="A199" s="71">
        <v>195</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22"/>
    </row>
    <row r="200" spans="1:34" ht="13.5" customHeight="1">
      <c r="A200" s="71">
        <v>196</v>
      </c>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22"/>
    </row>
    <row r="201" spans="1:34" ht="13.5" customHeight="1">
      <c r="A201" s="71">
        <v>197</v>
      </c>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22"/>
    </row>
    <row r="202" spans="1:34" ht="13.5" customHeight="1">
      <c r="A202" s="71">
        <v>198</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22"/>
    </row>
    <row r="203" spans="1:34" ht="13.5" customHeight="1">
      <c r="A203" s="71">
        <v>199</v>
      </c>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22"/>
    </row>
    <row r="204" spans="1:34" ht="13.5" customHeight="1">
      <c r="A204" s="71">
        <v>200</v>
      </c>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22"/>
    </row>
    <row r="205" spans="1:34" ht="13.5" customHeight="1">
      <c r="A205" s="71">
        <v>201</v>
      </c>
      <c r="B205" s="66"/>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22"/>
    </row>
    <row r="206" spans="1:34" ht="13.5" customHeight="1">
      <c r="A206" s="71">
        <v>202</v>
      </c>
      <c r="B206" s="66"/>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22"/>
    </row>
    <row r="207" spans="1:34" ht="13.5" customHeight="1">
      <c r="A207" s="71">
        <v>203</v>
      </c>
      <c r="B207" s="66"/>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22"/>
    </row>
    <row r="208" spans="1:34" ht="13.5" customHeight="1">
      <c r="A208" s="71">
        <v>204</v>
      </c>
      <c r="B208" s="66"/>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22"/>
    </row>
    <row r="209" spans="1:34" ht="13.5" customHeight="1">
      <c r="A209" s="71">
        <v>205</v>
      </c>
      <c r="B209" s="66"/>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22"/>
    </row>
    <row r="210" spans="1:34" ht="13.5" customHeight="1">
      <c r="A210" s="71">
        <v>206</v>
      </c>
      <c r="B210" s="66"/>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22"/>
    </row>
    <row r="211" spans="1:34" ht="13.5" customHeight="1">
      <c r="A211" s="71">
        <v>207</v>
      </c>
      <c r="B211" s="66"/>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22"/>
    </row>
    <row r="212" spans="1:34" ht="13.5" customHeight="1">
      <c r="A212" s="71">
        <v>208</v>
      </c>
      <c r="B212" s="66"/>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22"/>
    </row>
    <row r="213" spans="1:34" ht="13.5" customHeight="1">
      <c r="A213" s="71">
        <v>209</v>
      </c>
      <c r="B213" s="66"/>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22"/>
    </row>
    <row r="214" spans="1:34" ht="13.5" customHeight="1">
      <c r="A214" s="71">
        <v>210</v>
      </c>
      <c r="B214" s="66"/>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22"/>
    </row>
    <row r="215" spans="1:34" ht="13.5" customHeight="1">
      <c r="A215" s="71">
        <v>211</v>
      </c>
      <c r="B215" s="66"/>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22"/>
    </row>
    <row r="216" spans="1:34" ht="13.5" customHeight="1">
      <c r="A216" s="71">
        <v>212</v>
      </c>
      <c r="B216" s="66"/>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22"/>
    </row>
    <row r="217" spans="1:34" ht="13.5" customHeight="1">
      <c r="A217" s="71">
        <v>213</v>
      </c>
      <c r="B217" s="66"/>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22"/>
    </row>
    <row r="218" spans="1:34" ht="13.5" customHeight="1">
      <c r="A218" s="71">
        <v>214</v>
      </c>
      <c r="B218" s="66"/>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22"/>
    </row>
    <row r="219" spans="1:34" ht="13.5" customHeight="1">
      <c r="A219" s="71">
        <v>215</v>
      </c>
      <c r="B219" s="66"/>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22"/>
    </row>
    <row r="220" spans="1:34" ht="13.5" customHeight="1">
      <c r="A220" s="71">
        <v>216</v>
      </c>
      <c r="B220" s="66"/>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22"/>
    </row>
    <row r="221" spans="1:34" ht="13.5" customHeight="1">
      <c r="A221" s="71">
        <v>217</v>
      </c>
      <c r="B221" s="66"/>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22"/>
    </row>
    <row r="222" spans="1:34" ht="13.5" customHeight="1">
      <c r="A222" s="71">
        <v>218</v>
      </c>
      <c r="B222" s="68"/>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22"/>
    </row>
    <row r="223" spans="1:34" ht="13.5" customHeight="1">
      <c r="A223" s="71">
        <v>219</v>
      </c>
      <c r="B223" s="68"/>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22"/>
    </row>
    <row r="224" spans="1:34" ht="13.5" customHeight="1">
      <c r="A224" s="71">
        <v>220</v>
      </c>
      <c r="B224" s="68"/>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22"/>
    </row>
    <row r="225" spans="1:34" ht="13.5" customHeight="1">
      <c r="A225" s="71">
        <v>221</v>
      </c>
      <c r="B225" s="68"/>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22"/>
    </row>
    <row r="226" spans="1:34" ht="13.5" customHeight="1">
      <c r="A226" s="71">
        <v>222</v>
      </c>
      <c r="B226" s="68"/>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22"/>
    </row>
    <row r="227" spans="1:34" ht="13.5" customHeight="1">
      <c r="A227" s="71">
        <v>223</v>
      </c>
      <c r="B227" s="68"/>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22"/>
    </row>
    <row r="228" spans="1:34" ht="13.5" customHeight="1">
      <c r="A228" s="71">
        <v>224</v>
      </c>
      <c r="B228" s="68"/>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22"/>
    </row>
    <row r="229" spans="1:34" ht="13.5" customHeight="1">
      <c r="A229" s="71">
        <v>225</v>
      </c>
      <c r="B229" s="68"/>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22"/>
    </row>
    <row r="230" spans="1:34" ht="13.5" customHeight="1">
      <c r="A230" s="71">
        <v>226</v>
      </c>
      <c r="B230" s="68"/>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22"/>
    </row>
    <row r="231" spans="1:34">
      <c r="A231" s="71">
        <v>227</v>
      </c>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22"/>
    </row>
    <row r="232" spans="1:34">
      <c r="A232" s="71">
        <v>228</v>
      </c>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22"/>
    </row>
    <row r="233" spans="1:34">
      <c r="A233" s="71">
        <v>229</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22"/>
    </row>
    <row r="234" spans="1:34">
      <c r="A234" s="71">
        <v>230</v>
      </c>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22"/>
    </row>
    <row r="235" spans="1:34">
      <c r="A235" s="71">
        <v>231</v>
      </c>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22"/>
    </row>
    <row r="236" spans="1:34">
      <c r="A236" s="71">
        <v>232</v>
      </c>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22"/>
    </row>
    <row r="237" spans="1:34">
      <c r="A237" s="71">
        <v>233</v>
      </c>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22"/>
    </row>
    <row r="238" spans="1:34">
      <c r="A238" s="71">
        <v>234</v>
      </c>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22"/>
    </row>
    <row r="239" spans="1:34">
      <c r="A239" s="71">
        <v>235</v>
      </c>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22"/>
    </row>
    <row r="240" spans="1:34">
      <c r="A240" s="71">
        <v>236</v>
      </c>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22"/>
    </row>
    <row r="241" spans="1:34">
      <c r="A241" s="71">
        <v>237</v>
      </c>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22"/>
    </row>
    <row r="242" spans="1:34">
      <c r="A242" s="71">
        <v>238</v>
      </c>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22"/>
    </row>
    <row r="243" spans="1:34">
      <c r="A243" s="71">
        <v>239</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22"/>
    </row>
    <row r="244" spans="1:34">
      <c r="A244" s="71">
        <v>240</v>
      </c>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22"/>
    </row>
    <row r="245" spans="1:34">
      <c r="A245" s="71">
        <v>241</v>
      </c>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22"/>
    </row>
    <row r="246" spans="1:34">
      <c r="A246" s="71">
        <v>242</v>
      </c>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22"/>
    </row>
    <row r="247" spans="1:34">
      <c r="A247" s="71">
        <v>243</v>
      </c>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22"/>
    </row>
    <row r="248" spans="1:34">
      <c r="A248" s="71">
        <v>244</v>
      </c>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22"/>
    </row>
    <row r="249" spans="1:34">
      <c r="A249" s="71">
        <v>245</v>
      </c>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22"/>
    </row>
    <row r="250" spans="1:34">
      <c r="A250" s="71">
        <v>246</v>
      </c>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22"/>
    </row>
    <row r="251" spans="1:34">
      <c r="A251" s="71">
        <v>247</v>
      </c>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22"/>
    </row>
    <row r="252" spans="1:34">
      <c r="A252" s="71">
        <v>248</v>
      </c>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22"/>
    </row>
    <row r="253" spans="1:34">
      <c r="A253" s="71">
        <v>249</v>
      </c>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22"/>
    </row>
    <row r="254" spans="1:34">
      <c r="A254" s="71">
        <v>250</v>
      </c>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22"/>
    </row>
    <row r="255" spans="1:34">
      <c r="A255" s="71">
        <v>251</v>
      </c>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22"/>
    </row>
    <row r="256" spans="1:34">
      <c r="A256" s="71">
        <v>252</v>
      </c>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22"/>
    </row>
    <row r="257" spans="1:34">
      <c r="A257" s="71">
        <v>253</v>
      </c>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22"/>
    </row>
    <row r="258" spans="1:34">
      <c r="A258" s="71">
        <v>254</v>
      </c>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22"/>
    </row>
    <row r="259" spans="1:34">
      <c r="A259" s="71">
        <v>255</v>
      </c>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22"/>
    </row>
    <row r="260" spans="1:34">
      <c r="A260" s="71">
        <v>256</v>
      </c>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22"/>
    </row>
    <row r="261" spans="1:34">
      <c r="A261" s="71">
        <v>257</v>
      </c>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22"/>
    </row>
    <row r="262" spans="1:34">
      <c r="A262" s="71">
        <v>258</v>
      </c>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22"/>
    </row>
    <row r="263" spans="1:34">
      <c r="A263" s="71">
        <v>259</v>
      </c>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22"/>
    </row>
    <row r="264" spans="1:34">
      <c r="A264" s="71">
        <v>260</v>
      </c>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22"/>
    </row>
    <row r="265" spans="1:34">
      <c r="A265" s="71">
        <v>261</v>
      </c>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22"/>
    </row>
    <row r="266" spans="1:34">
      <c r="A266" s="71">
        <v>262</v>
      </c>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22"/>
    </row>
    <row r="267" spans="1:34">
      <c r="A267" s="71">
        <v>263</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22"/>
    </row>
    <row r="268" spans="1:34">
      <c r="A268" s="71">
        <v>264</v>
      </c>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22"/>
    </row>
    <row r="269" spans="1:34">
      <c r="A269" s="71">
        <v>265</v>
      </c>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22"/>
    </row>
    <row r="270" spans="1:34">
      <c r="A270" s="71">
        <v>266</v>
      </c>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22"/>
    </row>
    <row r="271" spans="1:34">
      <c r="A271" s="71">
        <v>267</v>
      </c>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22"/>
    </row>
    <row r="272" spans="1:34">
      <c r="A272" s="71">
        <v>268</v>
      </c>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22"/>
    </row>
    <row r="273" spans="1:34">
      <c r="A273" s="71">
        <v>269</v>
      </c>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22"/>
    </row>
    <row r="274" spans="1:34">
      <c r="A274" s="71">
        <v>270</v>
      </c>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22"/>
    </row>
    <row r="275" spans="1:34">
      <c r="A275" s="71">
        <v>271</v>
      </c>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22"/>
    </row>
    <row r="276" spans="1:34">
      <c r="A276" s="71">
        <v>272</v>
      </c>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22"/>
    </row>
    <row r="277" spans="1:34">
      <c r="A277" s="71">
        <v>273</v>
      </c>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22"/>
    </row>
    <row r="278" spans="1:34">
      <c r="A278" s="71">
        <v>274</v>
      </c>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22"/>
    </row>
    <row r="279" spans="1:34">
      <c r="A279" s="71">
        <v>275</v>
      </c>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22"/>
    </row>
    <row r="280" spans="1:34">
      <c r="A280" s="71">
        <v>276</v>
      </c>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22"/>
    </row>
    <row r="281" spans="1:34">
      <c r="A281" s="71">
        <v>277</v>
      </c>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22"/>
    </row>
    <row r="282" spans="1:34">
      <c r="A282" s="71">
        <v>278</v>
      </c>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22"/>
    </row>
    <row r="283" spans="1:34">
      <c r="A283" s="71">
        <v>279</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22"/>
    </row>
    <row r="284" spans="1:34">
      <c r="A284" s="71">
        <v>280</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22"/>
    </row>
    <row r="285" spans="1:34">
      <c r="A285" s="71">
        <v>281</v>
      </c>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22"/>
    </row>
    <row r="286" spans="1:34">
      <c r="A286" s="71">
        <v>282</v>
      </c>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22"/>
    </row>
    <row r="287" spans="1:34">
      <c r="A287" s="71">
        <v>283</v>
      </c>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22"/>
    </row>
    <row r="288" spans="1:34">
      <c r="A288" s="71">
        <v>284</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22"/>
    </row>
    <row r="289" spans="1:34">
      <c r="A289" s="71">
        <v>285</v>
      </c>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22"/>
    </row>
    <row r="290" spans="1:34">
      <c r="A290" s="71">
        <v>286</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22"/>
    </row>
    <row r="291" spans="1:34">
      <c r="A291" s="71">
        <v>287</v>
      </c>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22"/>
    </row>
    <row r="292" spans="1:34">
      <c r="A292" s="71">
        <v>288</v>
      </c>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22"/>
    </row>
    <row r="293" spans="1:34">
      <c r="A293" s="23"/>
      <c r="B293" s="22"/>
      <c r="G293" s="22"/>
      <c r="AC293" s="22"/>
      <c r="AF293" s="22"/>
      <c r="AH293" s="22"/>
    </row>
    <row r="294" spans="1:34">
      <c r="A294" s="23"/>
      <c r="B294" s="22"/>
      <c r="G294" s="22"/>
      <c r="AC294" s="22"/>
      <c r="AF294" s="22"/>
      <c r="AH294" s="22"/>
    </row>
    <row r="295" spans="1:34">
      <c r="A295" s="23"/>
      <c r="B295" s="22"/>
      <c r="G295" s="22"/>
      <c r="AC295" s="22"/>
      <c r="AF295" s="22"/>
      <c r="AH295" s="22"/>
    </row>
    <row r="296" spans="1:34">
      <c r="A296" s="23"/>
      <c r="G296" s="22"/>
      <c r="AC296" s="22"/>
      <c r="AF296" s="22"/>
      <c r="AH296" s="22"/>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ADC1-DAE8-4AD2-9183-A661A721FD8E}">
  <sheetPr codeName="Sheet6">
    <tabColor theme="4" tint="0.79998168889431442"/>
  </sheetPr>
  <dimension ref="A1:AY688"/>
  <sheetViews>
    <sheetView zoomScale="85" zoomScaleNormal="85" workbookViewId="0">
      <pane xSplit="2" ySplit="4" topLeftCell="C5" activePane="bottomRight" state="frozen"/>
      <selection activeCell="A42" sqref="A42"/>
      <selection pane="topRight" activeCell="A42" sqref="A42"/>
      <selection pane="bottomLeft" activeCell="A42" sqref="A42"/>
      <selection pane="bottomRight" activeCell="D2" sqref="D2"/>
    </sheetView>
  </sheetViews>
  <sheetFormatPr defaultColWidth="8.625" defaultRowHeight="12"/>
  <cols>
    <col min="1" max="1" width="8.625" style="19"/>
    <col min="2" max="2" width="11.5" style="19" customWidth="1"/>
    <col min="3" max="16384" width="8.625" style="19"/>
  </cols>
  <sheetData>
    <row r="1" spans="1:51" s="24" customFormat="1" ht="18.75">
      <c r="A1" s="72" t="s">
        <v>205</v>
      </c>
      <c r="B1" s="73" t="s">
        <v>136</v>
      </c>
      <c r="C1" s="74"/>
      <c r="D1" s="83">
        <f>AVERAGE(D5:D10000)</f>
        <v>3.7608695652173911</v>
      </c>
      <c r="E1" s="83">
        <f>AVERAGE(E5:E10000)</f>
        <v>2.8913043478260869</v>
      </c>
      <c r="F1" s="83">
        <f>AVERAGE(F5:F10000)</f>
        <v>3.7608695652173911</v>
      </c>
      <c r="G1" s="83">
        <f>AVERAGE(G5:G10000)</f>
        <v>2.6739130434782608</v>
      </c>
      <c r="H1" s="83">
        <f t="shared" ref="H1:AL1" si="0">AVERAGE(H5:H10000)</f>
        <v>3.4347826086956523</v>
      </c>
      <c r="I1" s="83">
        <f t="shared" si="0"/>
        <v>2.4130434782608696</v>
      </c>
      <c r="J1" s="83">
        <f t="shared" si="0"/>
        <v>2.2173913043478262</v>
      </c>
      <c r="K1" s="83">
        <f t="shared" si="0"/>
        <v>2.1304347826086958</v>
      </c>
      <c r="L1" s="83">
        <f t="shared" si="0"/>
        <v>2.8913043478260869</v>
      </c>
      <c r="M1" s="83">
        <f t="shared" si="0"/>
        <v>3.652173913043478</v>
      </c>
      <c r="N1" s="83">
        <f t="shared" si="0"/>
        <v>2.9347826086956523</v>
      </c>
      <c r="O1" s="83">
        <f t="shared" si="0"/>
        <v>2.3913043478260869</v>
      </c>
      <c r="P1" s="83">
        <f t="shared" si="0"/>
        <v>3.2608695652173911</v>
      </c>
      <c r="Q1" s="83">
        <f t="shared" si="0"/>
        <v>3.347826086956522</v>
      </c>
      <c r="R1" s="83">
        <f t="shared" si="0"/>
        <v>2.4347826086956523</v>
      </c>
      <c r="S1" s="83">
        <f t="shared" si="0"/>
        <v>3.3260869565217392</v>
      </c>
      <c r="T1" s="83">
        <f t="shared" si="0"/>
        <v>3.1739130434782608</v>
      </c>
      <c r="U1" s="83">
        <f t="shared" si="0"/>
        <v>3.1304347826086958</v>
      </c>
      <c r="V1" s="83">
        <f t="shared" si="0"/>
        <v>2.5869565217391304</v>
      </c>
      <c r="W1" s="83">
        <f t="shared" si="0"/>
        <v>3.2608695652173911</v>
      </c>
      <c r="X1" s="83">
        <f t="shared" si="0"/>
        <v>3.3695652173913042</v>
      </c>
      <c r="Y1" s="83">
        <f t="shared" si="0"/>
        <v>3.2608695652173911</v>
      </c>
      <c r="Z1" s="83">
        <f t="shared" si="0"/>
        <v>3.2391304347826089</v>
      </c>
      <c r="AA1" s="83">
        <f t="shared" si="0"/>
        <v>2.8695652173913042</v>
      </c>
      <c r="AB1" s="83">
        <f t="shared" si="0"/>
        <v>2.9565217391304346</v>
      </c>
      <c r="AC1" s="83">
        <f t="shared" si="0"/>
        <v>2.7391304347826089</v>
      </c>
      <c r="AD1" s="87">
        <f>5-AVERAGE(AD5:AD10000)</f>
        <v>3.1086956521739131</v>
      </c>
      <c r="AE1" s="83">
        <f t="shared" si="0"/>
        <v>2.9782608695652173</v>
      </c>
      <c r="AF1" s="83">
        <f t="shared" si="0"/>
        <v>2.7391304347826089</v>
      </c>
      <c r="AG1" s="83">
        <f t="shared" si="0"/>
        <v>3.152173913043478</v>
      </c>
      <c r="AH1" s="83">
        <f t="shared" si="0"/>
        <v>3.0652173913043477</v>
      </c>
      <c r="AI1" s="83">
        <f t="shared" si="0"/>
        <v>3.2608695652173911</v>
      </c>
      <c r="AJ1" s="83">
        <f t="shared" si="0"/>
        <v>3.2608695652173911</v>
      </c>
      <c r="AK1" s="83">
        <f t="shared" si="0"/>
        <v>3.3913043478260869</v>
      </c>
      <c r="AL1" s="83">
        <f t="shared" si="0"/>
        <v>3.3913043478260869</v>
      </c>
      <c r="AM1" s="83">
        <f t="shared" ref="AM1:AY1" si="1">AVERAGE(AM5:AM10000)</f>
        <v>3.2826086956521738</v>
      </c>
      <c r="AN1" s="83">
        <f t="shared" si="1"/>
        <v>2.7608695652173911</v>
      </c>
      <c r="AO1" s="83">
        <f t="shared" si="1"/>
        <v>3.0434782608695654</v>
      </c>
      <c r="AP1" s="83">
        <f t="shared" si="1"/>
        <v>2.9565217391304346</v>
      </c>
      <c r="AQ1" s="83">
        <f t="shared" si="1"/>
        <v>3.1956521739130435</v>
      </c>
      <c r="AR1" s="83">
        <f t="shared" si="1"/>
        <v>2.9782608695652173</v>
      </c>
      <c r="AS1" s="83">
        <f t="shared" si="1"/>
        <v>2.7173913043478262</v>
      </c>
      <c r="AT1" s="83">
        <f t="shared" si="1"/>
        <v>3.2173913043478262</v>
      </c>
      <c r="AU1" s="83">
        <f t="shared" si="1"/>
        <v>2.6739130434782608</v>
      </c>
      <c r="AV1" s="83">
        <f t="shared" si="1"/>
        <v>2.9130434782608696</v>
      </c>
      <c r="AW1" s="83">
        <f t="shared" si="1"/>
        <v>2.3043478260869565</v>
      </c>
      <c r="AX1" s="83">
        <f t="shared" si="1"/>
        <v>2.8043478260869565</v>
      </c>
      <c r="AY1" s="83">
        <f t="shared" si="1"/>
        <v>2.6086956521739131</v>
      </c>
    </row>
    <row r="2" spans="1:51" s="24" customFormat="1" ht="18.75">
      <c r="A2" s="73"/>
      <c r="B2" s="73" t="s">
        <v>227</v>
      </c>
      <c r="C2" s="74"/>
      <c r="D2" s="74">
        <f>(COUNTIF(D5:D10000,3)+COUNTIF(D5:D10000,4))/COUNTA(D5:D10000)</f>
        <v>1</v>
      </c>
      <c r="E2" s="74">
        <f>(COUNTIF(E5:E10000,3)+COUNTIF(E5:E10000,4))/COUNTA(E5:E10000)</f>
        <v>0.78260869565217395</v>
      </c>
      <c r="F2" s="74">
        <f>(COUNTIF(F5:F10000,3)+COUNTIF(F5:F10000,4))/COUNTA(F5:F10000)</f>
        <v>0.93478260869565222</v>
      </c>
      <c r="G2" s="74">
        <f>(COUNTIF(G5:G10000,3)+COUNTIF(G5:G10000,4))/COUNTA(G5:G10000)</f>
        <v>0.58695652173913049</v>
      </c>
      <c r="H2" s="74">
        <f t="shared" ref="H2:AL2" si="2">(COUNTIF(H5:H10000,3)+COUNTIF(H5:H10000,4))/COUNTA(H5:H10000)</f>
        <v>0.91304347826086951</v>
      </c>
      <c r="I2" s="74">
        <f t="shared" si="2"/>
        <v>0.52173913043478259</v>
      </c>
      <c r="J2" s="74">
        <f t="shared" si="2"/>
        <v>0.41304347826086957</v>
      </c>
      <c r="K2" s="74">
        <f t="shared" si="2"/>
        <v>0.39130434782608697</v>
      </c>
      <c r="L2" s="74">
        <f t="shared" si="2"/>
        <v>0.73913043478260865</v>
      </c>
      <c r="M2" s="74">
        <f t="shared" si="2"/>
        <v>0.95652173913043481</v>
      </c>
      <c r="N2" s="74">
        <f t="shared" si="2"/>
        <v>0.67391304347826086</v>
      </c>
      <c r="O2" s="74">
        <f t="shared" si="2"/>
        <v>0.52173913043478259</v>
      </c>
      <c r="P2" s="74">
        <f t="shared" si="2"/>
        <v>0.80434782608695654</v>
      </c>
      <c r="Q2" s="74">
        <f t="shared" si="2"/>
        <v>0.82608695652173914</v>
      </c>
      <c r="R2" s="74">
        <f t="shared" si="2"/>
        <v>0.43478260869565216</v>
      </c>
      <c r="S2" s="74">
        <f t="shared" si="2"/>
        <v>0.84782608695652173</v>
      </c>
      <c r="T2" s="74">
        <f t="shared" si="2"/>
        <v>0.80434782608695654</v>
      </c>
      <c r="U2" s="74">
        <f t="shared" si="2"/>
        <v>0.71739130434782605</v>
      </c>
      <c r="V2" s="74">
        <f t="shared" si="2"/>
        <v>0.54347826086956519</v>
      </c>
      <c r="W2" s="74">
        <f t="shared" si="2"/>
        <v>0.86956521739130432</v>
      </c>
      <c r="X2" s="74">
        <f t="shared" si="2"/>
        <v>0.89130434782608692</v>
      </c>
      <c r="Y2" s="74">
        <f t="shared" si="2"/>
        <v>0.93478260869565222</v>
      </c>
      <c r="Z2" s="74">
        <f t="shared" si="2"/>
        <v>0.78260869565217395</v>
      </c>
      <c r="AA2" s="74">
        <f t="shared" si="2"/>
        <v>0.67391304347826086</v>
      </c>
      <c r="AB2" s="74">
        <f t="shared" si="2"/>
        <v>0.67391304347826086</v>
      </c>
      <c r="AC2" s="74">
        <f t="shared" si="2"/>
        <v>0.56521739130434778</v>
      </c>
      <c r="AD2" s="88">
        <f>1-((COUNTIF(AD5:AD10000,3)+COUNTIF(AD5:AD10000,4))/COUNTA(AD5:AD10000))</f>
        <v>0.76086956521739135</v>
      </c>
      <c r="AE2" s="74">
        <f t="shared" si="2"/>
        <v>0.73913043478260865</v>
      </c>
      <c r="AF2" s="74">
        <f t="shared" si="2"/>
        <v>0.56521739130434778</v>
      </c>
      <c r="AG2" s="74">
        <f t="shared" si="2"/>
        <v>0.91304347826086951</v>
      </c>
      <c r="AH2" s="74">
        <f t="shared" si="2"/>
        <v>0.84782608695652173</v>
      </c>
      <c r="AI2" s="74">
        <f t="shared" si="2"/>
        <v>0.84782608695652173</v>
      </c>
      <c r="AJ2" s="74">
        <f t="shared" si="2"/>
        <v>0.86956521739130432</v>
      </c>
      <c r="AK2" s="74">
        <f t="shared" si="2"/>
        <v>1</v>
      </c>
      <c r="AL2" s="74">
        <f t="shared" si="2"/>
        <v>0.86956521739130432</v>
      </c>
      <c r="AM2" s="74">
        <f t="shared" ref="AM2:AY2" si="3">(COUNTIF(AM5:AM10000,3)+COUNTIF(AM5:AM10000,4))/COUNTA(AM5:AM10000)</f>
        <v>0.80434782608695654</v>
      </c>
      <c r="AN2" s="74">
        <f t="shared" si="3"/>
        <v>0.65217391304347827</v>
      </c>
      <c r="AO2" s="74">
        <f t="shared" si="3"/>
        <v>0.73913043478260865</v>
      </c>
      <c r="AP2" s="74">
        <f t="shared" si="3"/>
        <v>0.69565217391304346</v>
      </c>
      <c r="AQ2" s="74">
        <f t="shared" si="3"/>
        <v>0.86956521739130432</v>
      </c>
      <c r="AR2" s="74">
        <f t="shared" si="3"/>
        <v>0.71739130434782605</v>
      </c>
      <c r="AS2" s="74">
        <f t="shared" si="3"/>
        <v>0.58695652173913049</v>
      </c>
      <c r="AT2" s="74">
        <f t="shared" si="3"/>
        <v>0.78260869565217395</v>
      </c>
      <c r="AU2" s="74">
        <f t="shared" si="3"/>
        <v>0.58695652173913049</v>
      </c>
      <c r="AV2" s="74">
        <f t="shared" si="3"/>
        <v>0.71739130434782605</v>
      </c>
      <c r="AW2" s="74">
        <f t="shared" si="3"/>
        <v>0.36956521739130432</v>
      </c>
      <c r="AX2" s="74">
        <f t="shared" si="3"/>
        <v>0.60869565217391308</v>
      </c>
      <c r="AY2" s="74">
        <f t="shared" si="3"/>
        <v>0.60869565217391308</v>
      </c>
    </row>
    <row r="3" spans="1:51" ht="12.4" customHeight="1">
      <c r="A3" s="73" t="s">
        <v>134</v>
      </c>
      <c r="B3" s="73">
        <v>1</v>
      </c>
      <c r="C3" s="73">
        <v>2</v>
      </c>
      <c r="D3" s="73">
        <v>3</v>
      </c>
      <c r="E3" s="73">
        <v>4</v>
      </c>
      <c r="F3" s="73">
        <v>5</v>
      </c>
      <c r="G3" s="73">
        <v>6</v>
      </c>
      <c r="H3" s="73">
        <v>7</v>
      </c>
      <c r="I3" s="73">
        <v>8</v>
      </c>
      <c r="J3" s="73">
        <v>9</v>
      </c>
      <c r="K3" s="73">
        <v>10</v>
      </c>
      <c r="L3" s="73">
        <v>11</v>
      </c>
      <c r="M3" s="73">
        <v>12</v>
      </c>
      <c r="N3" s="73">
        <v>13</v>
      </c>
      <c r="O3" s="73">
        <v>14</v>
      </c>
      <c r="P3" s="73">
        <v>15</v>
      </c>
      <c r="Q3" s="73">
        <v>16</v>
      </c>
      <c r="R3" s="73">
        <v>17</v>
      </c>
      <c r="S3" s="73">
        <v>18</v>
      </c>
      <c r="T3" s="73">
        <v>19</v>
      </c>
      <c r="U3" s="73">
        <v>20</v>
      </c>
      <c r="V3" s="73">
        <v>21</v>
      </c>
      <c r="W3" s="73">
        <v>22</v>
      </c>
      <c r="X3" s="73">
        <v>23</v>
      </c>
      <c r="Y3" s="73">
        <v>24</v>
      </c>
      <c r="Z3" s="73">
        <v>25</v>
      </c>
      <c r="AA3" s="73">
        <v>26</v>
      </c>
      <c r="AB3" s="73">
        <v>27</v>
      </c>
      <c r="AC3" s="73">
        <v>28</v>
      </c>
      <c r="AD3" s="73">
        <v>29</v>
      </c>
      <c r="AE3" s="73">
        <v>30</v>
      </c>
      <c r="AF3" s="73">
        <v>31</v>
      </c>
      <c r="AG3" s="73">
        <v>32</v>
      </c>
      <c r="AH3" s="73">
        <v>33</v>
      </c>
      <c r="AI3" s="73">
        <v>34</v>
      </c>
      <c r="AJ3" s="73">
        <v>35</v>
      </c>
      <c r="AK3" s="73">
        <v>36</v>
      </c>
      <c r="AL3" s="73">
        <v>37</v>
      </c>
      <c r="AM3" s="73">
        <v>38</v>
      </c>
      <c r="AN3" s="73">
        <v>39</v>
      </c>
      <c r="AO3" s="73">
        <v>40</v>
      </c>
      <c r="AP3" s="73">
        <v>41</v>
      </c>
      <c r="AQ3" s="73">
        <v>42</v>
      </c>
      <c r="AR3" s="73">
        <v>43</v>
      </c>
      <c r="AS3" s="73">
        <v>44</v>
      </c>
      <c r="AT3" s="73">
        <v>45</v>
      </c>
      <c r="AU3" s="73">
        <v>46</v>
      </c>
      <c r="AV3" s="73">
        <v>47</v>
      </c>
      <c r="AW3" s="73">
        <v>48</v>
      </c>
      <c r="AX3" s="73">
        <v>49</v>
      </c>
      <c r="AY3" s="73">
        <v>50</v>
      </c>
    </row>
    <row r="4" spans="1:51" ht="108.75" customHeight="1">
      <c r="A4" s="75" t="s">
        <v>207</v>
      </c>
      <c r="B4" s="79" t="s">
        <v>133</v>
      </c>
      <c r="C4" s="76" t="s">
        <v>292</v>
      </c>
      <c r="D4" s="76" t="s">
        <v>295</v>
      </c>
      <c r="E4" s="76" t="s">
        <v>296</v>
      </c>
      <c r="F4" s="76" t="s">
        <v>297</v>
      </c>
      <c r="G4" s="76" t="s">
        <v>298</v>
      </c>
      <c r="H4" s="76" t="s">
        <v>299</v>
      </c>
      <c r="I4" s="76" t="s">
        <v>300</v>
      </c>
      <c r="J4" s="76" t="s">
        <v>301</v>
      </c>
      <c r="K4" s="76" t="s">
        <v>302</v>
      </c>
      <c r="L4" s="76" t="s">
        <v>303</v>
      </c>
      <c r="M4" s="76" t="s">
        <v>304</v>
      </c>
      <c r="N4" s="76" t="s">
        <v>305</v>
      </c>
      <c r="O4" s="76" t="s">
        <v>306</v>
      </c>
      <c r="P4" s="76" t="s">
        <v>307</v>
      </c>
      <c r="Q4" s="76" t="s">
        <v>310</v>
      </c>
      <c r="R4" s="76" t="s">
        <v>311</v>
      </c>
      <c r="S4" s="76" t="s">
        <v>315</v>
      </c>
      <c r="T4" s="76" t="s">
        <v>312</v>
      </c>
      <c r="U4" s="76" t="s">
        <v>313</v>
      </c>
      <c r="V4" s="76" t="s">
        <v>314</v>
      </c>
      <c r="W4" s="76" t="s">
        <v>325</v>
      </c>
      <c r="X4" s="76" t="s">
        <v>326</v>
      </c>
      <c r="Y4" s="76" t="s">
        <v>327</v>
      </c>
      <c r="Z4" s="76" t="s">
        <v>328</v>
      </c>
      <c r="AA4" s="76" t="s">
        <v>329</v>
      </c>
      <c r="AB4" s="76" t="s">
        <v>330</v>
      </c>
      <c r="AC4" s="76" t="s">
        <v>331</v>
      </c>
      <c r="AD4" s="86" t="s">
        <v>332</v>
      </c>
      <c r="AE4" s="76" t="s">
        <v>333</v>
      </c>
      <c r="AF4" s="76" t="s">
        <v>334</v>
      </c>
      <c r="AG4" s="76" t="s">
        <v>335</v>
      </c>
      <c r="AH4" s="76" t="s">
        <v>336</v>
      </c>
      <c r="AI4" s="76" t="s">
        <v>337</v>
      </c>
      <c r="AJ4" s="76" t="s">
        <v>338</v>
      </c>
      <c r="AK4" s="76" t="s">
        <v>339</v>
      </c>
      <c r="AL4" s="76" t="s">
        <v>340</v>
      </c>
      <c r="AM4" s="76" t="s">
        <v>341</v>
      </c>
      <c r="AN4" s="76" t="s">
        <v>342</v>
      </c>
      <c r="AO4" s="76" t="s">
        <v>343</v>
      </c>
      <c r="AP4" s="76" t="s">
        <v>344</v>
      </c>
      <c r="AQ4" s="76" t="s">
        <v>345</v>
      </c>
      <c r="AR4" s="76" t="s">
        <v>346</v>
      </c>
      <c r="AS4" s="76" t="s">
        <v>347</v>
      </c>
      <c r="AT4" s="76" t="s">
        <v>348</v>
      </c>
      <c r="AU4" s="76" t="s">
        <v>349</v>
      </c>
      <c r="AV4" s="76" t="s">
        <v>350</v>
      </c>
      <c r="AW4" s="76" t="s">
        <v>351</v>
      </c>
      <c r="AX4" s="76" t="s">
        <v>352</v>
      </c>
      <c r="AY4" s="76" t="s">
        <v>353</v>
      </c>
    </row>
    <row r="5" spans="1:51">
      <c r="A5" s="71">
        <v>1</v>
      </c>
      <c r="B5" s="66" t="s">
        <v>503</v>
      </c>
      <c r="C5" s="66"/>
      <c r="D5" s="66">
        <v>3</v>
      </c>
      <c r="E5" s="66">
        <v>3</v>
      </c>
      <c r="F5" s="69">
        <v>3</v>
      </c>
      <c r="G5" s="69">
        <v>4</v>
      </c>
      <c r="H5" s="69">
        <v>4</v>
      </c>
      <c r="I5" s="69">
        <v>3</v>
      </c>
      <c r="J5" s="69">
        <v>3</v>
      </c>
      <c r="K5" s="69">
        <v>2</v>
      </c>
      <c r="L5" s="69">
        <v>2</v>
      </c>
      <c r="M5" s="69">
        <v>4</v>
      </c>
      <c r="N5" s="69">
        <v>3</v>
      </c>
      <c r="O5" s="69">
        <v>3</v>
      </c>
      <c r="P5" s="69">
        <v>4</v>
      </c>
      <c r="Q5" s="69">
        <v>3</v>
      </c>
      <c r="R5" s="69">
        <v>3</v>
      </c>
      <c r="S5" s="69">
        <v>3</v>
      </c>
      <c r="T5" s="69">
        <v>3</v>
      </c>
      <c r="U5" s="69">
        <v>4</v>
      </c>
      <c r="V5" s="69">
        <v>3</v>
      </c>
      <c r="W5" s="69">
        <v>2</v>
      </c>
      <c r="X5" s="69">
        <v>3</v>
      </c>
      <c r="Y5" s="69">
        <v>3</v>
      </c>
      <c r="Z5" s="69">
        <v>4</v>
      </c>
      <c r="AA5" s="69">
        <v>4</v>
      </c>
      <c r="AB5" s="69">
        <v>4</v>
      </c>
      <c r="AC5" s="69">
        <v>4</v>
      </c>
      <c r="AD5" s="69">
        <v>1</v>
      </c>
      <c r="AE5" s="69">
        <v>4</v>
      </c>
      <c r="AF5" s="69">
        <v>3</v>
      </c>
      <c r="AG5" s="69">
        <v>3</v>
      </c>
      <c r="AH5" s="69">
        <v>3</v>
      </c>
      <c r="AI5" s="69">
        <v>3</v>
      </c>
      <c r="AJ5" s="69">
        <v>4</v>
      </c>
      <c r="AK5" s="69">
        <v>4</v>
      </c>
      <c r="AL5" s="69">
        <v>4</v>
      </c>
      <c r="AM5" s="69">
        <v>4</v>
      </c>
      <c r="AN5" s="69">
        <v>3</v>
      </c>
      <c r="AO5" s="69">
        <v>4</v>
      </c>
      <c r="AP5" s="69">
        <v>3</v>
      </c>
      <c r="AQ5" s="69">
        <v>3</v>
      </c>
      <c r="AR5" s="69">
        <v>3</v>
      </c>
      <c r="AS5" s="69">
        <v>3</v>
      </c>
      <c r="AT5" s="69">
        <v>2</v>
      </c>
      <c r="AU5" s="69">
        <v>1</v>
      </c>
      <c r="AV5" s="69">
        <v>3</v>
      </c>
      <c r="AW5" s="69">
        <v>3</v>
      </c>
      <c r="AX5" s="69">
        <v>4</v>
      </c>
      <c r="AY5" s="69">
        <v>3</v>
      </c>
    </row>
    <row r="6" spans="1:51">
      <c r="A6" s="71">
        <v>2</v>
      </c>
      <c r="B6" s="66" t="s">
        <v>503</v>
      </c>
      <c r="C6" s="66"/>
      <c r="D6" s="66">
        <v>3</v>
      </c>
      <c r="E6" s="66">
        <v>2</v>
      </c>
      <c r="F6" s="69">
        <v>2</v>
      </c>
      <c r="G6" s="69">
        <v>2</v>
      </c>
      <c r="H6" s="69">
        <v>3</v>
      </c>
      <c r="I6" s="69">
        <v>2</v>
      </c>
      <c r="J6" s="69">
        <v>2</v>
      </c>
      <c r="K6" s="69">
        <v>4</v>
      </c>
      <c r="L6" s="69">
        <v>3</v>
      </c>
      <c r="M6" s="69">
        <v>3</v>
      </c>
      <c r="N6" s="69">
        <v>2</v>
      </c>
      <c r="O6" s="69">
        <v>2</v>
      </c>
      <c r="P6" s="69">
        <v>3</v>
      </c>
      <c r="Q6" s="69">
        <v>3</v>
      </c>
      <c r="R6" s="69">
        <v>3</v>
      </c>
      <c r="S6" s="69">
        <v>2</v>
      </c>
      <c r="T6" s="69">
        <v>2</v>
      </c>
      <c r="U6" s="69">
        <v>2</v>
      </c>
      <c r="V6" s="69">
        <v>2</v>
      </c>
      <c r="W6" s="69">
        <v>3</v>
      </c>
      <c r="X6" s="69">
        <v>2</v>
      </c>
      <c r="Y6" s="69">
        <v>2</v>
      </c>
      <c r="Z6" s="69">
        <v>4</v>
      </c>
      <c r="AA6" s="69">
        <v>4</v>
      </c>
      <c r="AB6" s="69">
        <v>4</v>
      </c>
      <c r="AC6" s="69">
        <v>2</v>
      </c>
      <c r="AD6" s="69">
        <v>1</v>
      </c>
      <c r="AE6" s="69">
        <v>3</v>
      </c>
      <c r="AF6" s="69">
        <v>2</v>
      </c>
      <c r="AG6" s="69">
        <v>3</v>
      </c>
      <c r="AH6" s="69">
        <v>3</v>
      </c>
      <c r="AI6" s="69">
        <v>2</v>
      </c>
      <c r="AJ6" s="69">
        <v>4</v>
      </c>
      <c r="AK6" s="69">
        <v>3</v>
      </c>
      <c r="AL6" s="69">
        <v>2</v>
      </c>
      <c r="AM6" s="69">
        <v>3</v>
      </c>
      <c r="AN6" s="69">
        <v>2</v>
      </c>
      <c r="AO6" s="69">
        <v>2</v>
      </c>
      <c r="AP6" s="69">
        <v>4</v>
      </c>
      <c r="AQ6" s="69">
        <v>3</v>
      </c>
      <c r="AR6" s="69">
        <v>2</v>
      </c>
      <c r="AS6" s="69">
        <v>2</v>
      </c>
      <c r="AT6" s="69">
        <v>2</v>
      </c>
      <c r="AU6" s="69">
        <v>1</v>
      </c>
      <c r="AV6" s="69">
        <v>2</v>
      </c>
      <c r="AW6" s="69">
        <v>2</v>
      </c>
      <c r="AX6" s="69">
        <v>2</v>
      </c>
      <c r="AY6" s="69">
        <v>2</v>
      </c>
    </row>
    <row r="7" spans="1:51">
      <c r="A7" s="71">
        <v>3</v>
      </c>
      <c r="B7" s="66" t="s">
        <v>503</v>
      </c>
      <c r="C7" s="66"/>
      <c r="D7" s="66">
        <v>4</v>
      </c>
      <c r="E7" s="66">
        <v>2</v>
      </c>
      <c r="F7" s="69">
        <v>4</v>
      </c>
      <c r="G7" s="69">
        <v>2</v>
      </c>
      <c r="H7" s="69">
        <v>3</v>
      </c>
      <c r="I7" s="69">
        <v>1</v>
      </c>
      <c r="J7" s="69">
        <v>2</v>
      </c>
      <c r="K7" s="69">
        <v>1</v>
      </c>
      <c r="L7" s="69">
        <v>2</v>
      </c>
      <c r="M7" s="69">
        <v>4</v>
      </c>
      <c r="N7" s="69">
        <v>2</v>
      </c>
      <c r="O7" s="69">
        <v>1</v>
      </c>
      <c r="P7" s="69">
        <v>3</v>
      </c>
      <c r="Q7" s="69">
        <v>4</v>
      </c>
      <c r="R7" s="69">
        <v>1</v>
      </c>
      <c r="S7" s="69">
        <v>4</v>
      </c>
      <c r="T7" s="69">
        <v>4</v>
      </c>
      <c r="U7" s="69">
        <v>3</v>
      </c>
      <c r="V7" s="69">
        <v>1</v>
      </c>
      <c r="W7" s="69">
        <v>3</v>
      </c>
      <c r="X7" s="69">
        <v>4</v>
      </c>
      <c r="Y7" s="69">
        <v>4</v>
      </c>
      <c r="Z7" s="69">
        <v>4</v>
      </c>
      <c r="AA7" s="69">
        <v>2</v>
      </c>
      <c r="AB7" s="69">
        <v>4</v>
      </c>
      <c r="AC7" s="69">
        <v>1</v>
      </c>
      <c r="AD7" s="69">
        <v>1</v>
      </c>
      <c r="AE7" s="69">
        <v>4</v>
      </c>
      <c r="AF7" s="69">
        <v>1</v>
      </c>
      <c r="AG7" s="69">
        <v>4</v>
      </c>
      <c r="AH7" s="69">
        <v>4</v>
      </c>
      <c r="AI7" s="69">
        <v>4</v>
      </c>
      <c r="AJ7" s="69">
        <v>3</v>
      </c>
      <c r="AK7" s="69">
        <v>4</v>
      </c>
      <c r="AL7" s="69">
        <v>4</v>
      </c>
      <c r="AM7" s="69">
        <v>3</v>
      </c>
      <c r="AN7" s="69">
        <v>4</v>
      </c>
      <c r="AO7" s="69">
        <v>4</v>
      </c>
      <c r="AP7" s="69">
        <v>2</v>
      </c>
      <c r="AQ7" s="69">
        <v>4</v>
      </c>
      <c r="AR7" s="69">
        <v>4</v>
      </c>
      <c r="AS7" s="69">
        <v>2</v>
      </c>
      <c r="AT7" s="69">
        <v>4</v>
      </c>
      <c r="AU7" s="69">
        <v>3</v>
      </c>
      <c r="AV7" s="69">
        <v>3</v>
      </c>
      <c r="AW7" s="69">
        <v>2</v>
      </c>
      <c r="AX7" s="69">
        <v>3</v>
      </c>
      <c r="AY7" s="69">
        <v>1</v>
      </c>
    </row>
    <row r="8" spans="1:51">
      <c r="A8" s="71">
        <v>4</v>
      </c>
      <c r="B8" s="66" t="s">
        <v>503</v>
      </c>
      <c r="C8" s="66"/>
      <c r="D8" s="66">
        <v>4</v>
      </c>
      <c r="E8" s="66">
        <v>4</v>
      </c>
      <c r="F8" s="69">
        <v>4</v>
      </c>
      <c r="G8" s="69">
        <v>3</v>
      </c>
      <c r="H8" s="69">
        <v>4</v>
      </c>
      <c r="I8" s="69">
        <v>2</v>
      </c>
      <c r="J8" s="69">
        <v>3</v>
      </c>
      <c r="K8" s="69">
        <v>4</v>
      </c>
      <c r="L8" s="69">
        <v>4</v>
      </c>
      <c r="M8" s="69">
        <v>4</v>
      </c>
      <c r="N8" s="69">
        <v>2</v>
      </c>
      <c r="O8" s="69">
        <v>2</v>
      </c>
      <c r="P8" s="69">
        <v>3</v>
      </c>
      <c r="Q8" s="69">
        <v>3</v>
      </c>
      <c r="R8" s="69">
        <v>3</v>
      </c>
      <c r="S8" s="69">
        <v>3</v>
      </c>
      <c r="T8" s="69">
        <v>3</v>
      </c>
      <c r="U8" s="69">
        <v>3</v>
      </c>
      <c r="V8" s="69">
        <v>3</v>
      </c>
      <c r="W8" s="69">
        <v>3</v>
      </c>
      <c r="X8" s="69">
        <v>4</v>
      </c>
      <c r="Y8" s="69">
        <v>3</v>
      </c>
      <c r="Z8" s="69">
        <v>4</v>
      </c>
      <c r="AA8" s="69">
        <v>3</v>
      </c>
      <c r="AB8" s="69">
        <v>2</v>
      </c>
      <c r="AC8" s="69">
        <v>3</v>
      </c>
      <c r="AD8" s="69">
        <v>2</v>
      </c>
      <c r="AE8" s="69">
        <v>3</v>
      </c>
      <c r="AF8" s="69">
        <v>2</v>
      </c>
      <c r="AG8" s="69">
        <v>3</v>
      </c>
      <c r="AH8" s="69">
        <v>2</v>
      </c>
      <c r="AI8" s="69">
        <v>3</v>
      </c>
      <c r="AJ8" s="69">
        <v>3</v>
      </c>
      <c r="AK8" s="69">
        <v>4</v>
      </c>
      <c r="AL8" s="69">
        <v>3</v>
      </c>
      <c r="AM8" s="69">
        <v>4</v>
      </c>
      <c r="AN8" s="69">
        <v>3</v>
      </c>
      <c r="AO8" s="69">
        <v>3</v>
      </c>
      <c r="AP8" s="69">
        <v>3</v>
      </c>
      <c r="AQ8" s="69">
        <v>3</v>
      </c>
      <c r="AR8" s="69">
        <v>4</v>
      </c>
      <c r="AS8" s="69">
        <v>3</v>
      </c>
      <c r="AT8" s="69">
        <v>4</v>
      </c>
      <c r="AU8" s="69">
        <v>4</v>
      </c>
      <c r="AV8" s="69">
        <v>4</v>
      </c>
      <c r="AW8" s="69">
        <v>2</v>
      </c>
      <c r="AX8" s="69">
        <v>3</v>
      </c>
      <c r="AY8" s="69">
        <v>2</v>
      </c>
    </row>
    <row r="9" spans="1:51">
      <c r="A9" s="71">
        <v>5</v>
      </c>
      <c r="B9" s="66" t="s">
        <v>503</v>
      </c>
      <c r="C9" s="66"/>
      <c r="D9" s="66">
        <v>4</v>
      </c>
      <c r="E9" s="66">
        <v>3</v>
      </c>
      <c r="F9" s="69">
        <v>4</v>
      </c>
      <c r="G9" s="69">
        <v>3</v>
      </c>
      <c r="H9" s="69">
        <v>3</v>
      </c>
      <c r="I9" s="69">
        <v>2</v>
      </c>
      <c r="J9" s="69">
        <v>1</v>
      </c>
      <c r="K9" s="69">
        <v>2</v>
      </c>
      <c r="L9" s="69">
        <v>3</v>
      </c>
      <c r="M9" s="69">
        <v>3</v>
      </c>
      <c r="N9" s="69">
        <v>3</v>
      </c>
      <c r="O9" s="69">
        <v>3</v>
      </c>
      <c r="P9" s="69">
        <v>2</v>
      </c>
      <c r="Q9" s="69">
        <v>3</v>
      </c>
      <c r="R9" s="69">
        <v>3</v>
      </c>
      <c r="S9" s="69">
        <v>3</v>
      </c>
      <c r="T9" s="69">
        <v>3</v>
      </c>
      <c r="U9" s="69">
        <v>4</v>
      </c>
      <c r="V9" s="69">
        <v>3</v>
      </c>
      <c r="W9" s="69">
        <v>3</v>
      </c>
      <c r="X9" s="69">
        <v>3</v>
      </c>
      <c r="Y9" s="69">
        <v>3</v>
      </c>
      <c r="Z9" s="69">
        <v>4</v>
      </c>
      <c r="AA9" s="69">
        <v>3</v>
      </c>
      <c r="AB9" s="69">
        <v>2</v>
      </c>
      <c r="AC9" s="69">
        <v>2</v>
      </c>
      <c r="AD9" s="69">
        <v>1</v>
      </c>
      <c r="AE9" s="69">
        <v>3</v>
      </c>
      <c r="AF9" s="69">
        <v>3</v>
      </c>
      <c r="AG9" s="69">
        <v>3</v>
      </c>
      <c r="AH9" s="69">
        <v>4</v>
      </c>
      <c r="AI9" s="69">
        <v>4</v>
      </c>
      <c r="AJ9" s="69">
        <v>3</v>
      </c>
      <c r="AK9" s="69">
        <v>3</v>
      </c>
      <c r="AL9" s="69">
        <v>2</v>
      </c>
      <c r="AM9" s="69">
        <v>4</v>
      </c>
      <c r="AN9" s="69">
        <v>3</v>
      </c>
      <c r="AO9" s="69">
        <v>3</v>
      </c>
      <c r="AP9" s="69">
        <v>2</v>
      </c>
      <c r="AQ9" s="69">
        <v>3</v>
      </c>
      <c r="AR9" s="69">
        <v>2</v>
      </c>
      <c r="AS9" s="69">
        <v>3</v>
      </c>
      <c r="AT9" s="69">
        <v>3</v>
      </c>
      <c r="AU9" s="69">
        <v>2</v>
      </c>
      <c r="AV9" s="69">
        <v>4</v>
      </c>
      <c r="AW9" s="69">
        <v>2</v>
      </c>
      <c r="AX9" s="69">
        <v>2</v>
      </c>
      <c r="AY9" s="69">
        <v>4</v>
      </c>
    </row>
    <row r="10" spans="1:51">
      <c r="A10" s="71">
        <v>6</v>
      </c>
      <c r="B10" s="66" t="s">
        <v>503</v>
      </c>
      <c r="C10" s="66"/>
      <c r="D10" s="66">
        <v>4</v>
      </c>
      <c r="E10" s="66">
        <v>3</v>
      </c>
      <c r="F10" s="69">
        <v>2</v>
      </c>
      <c r="G10" s="69">
        <v>1</v>
      </c>
      <c r="H10" s="69">
        <v>4</v>
      </c>
      <c r="I10" s="69">
        <v>1</v>
      </c>
      <c r="J10" s="69">
        <v>1</v>
      </c>
      <c r="K10" s="69">
        <v>1</v>
      </c>
      <c r="L10" s="69">
        <v>4</v>
      </c>
      <c r="M10" s="69">
        <v>3</v>
      </c>
      <c r="N10" s="69">
        <v>1</v>
      </c>
      <c r="O10" s="69">
        <v>1</v>
      </c>
      <c r="P10" s="69">
        <v>1</v>
      </c>
      <c r="Q10" s="69">
        <v>2</v>
      </c>
      <c r="R10" s="69">
        <v>2</v>
      </c>
      <c r="S10" s="69">
        <v>2</v>
      </c>
      <c r="T10" s="69">
        <v>2</v>
      </c>
      <c r="U10" s="69">
        <v>2</v>
      </c>
      <c r="V10" s="69">
        <v>1</v>
      </c>
      <c r="W10" s="69">
        <v>2</v>
      </c>
      <c r="X10" s="69">
        <v>2</v>
      </c>
      <c r="Y10" s="69">
        <v>3</v>
      </c>
      <c r="Z10" s="69">
        <v>2</v>
      </c>
      <c r="AA10" s="69">
        <v>2</v>
      </c>
      <c r="AB10" s="69">
        <v>2</v>
      </c>
      <c r="AC10" s="69">
        <v>2</v>
      </c>
      <c r="AD10" s="69">
        <v>2</v>
      </c>
      <c r="AE10" s="69">
        <v>2</v>
      </c>
      <c r="AF10" s="69">
        <v>1</v>
      </c>
      <c r="AG10" s="69">
        <v>1</v>
      </c>
      <c r="AH10" s="69">
        <v>1</v>
      </c>
      <c r="AI10" s="69">
        <v>1</v>
      </c>
      <c r="AJ10" s="69">
        <v>3</v>
      </c>
      <c r="AK10" s="69">
        <v>3</v>
      </c>
      <c r="AL10" s="69">
        <v>1</v>
      </c>
      <c r="AM10" s="69">
        <v>1</v>
      </c>
      <c r="AN10" s="69">
        <v>1</v>
      </c>
      <c r="AO10" s="69">
        <v>1</v>
      </c>
      <c r="AP10" s="69">
        <v>1</v>
      </c>
      <c r="AQ10" s="69">
        <v>1</v>
      </c>
      <c r="AR10" s="69">
        <v>2</v>
      </c>
      <c r="AS10" s="69">
        <v>1</v>
      </c>
      <c r="AT10" s="69">
        <v>1</v>
      </c>
      <c r="AU10" s="69">
        <v>1</v>
      </c>
      <c r="AV10" s="69">
        <v>1</v>
      </c>
      <c r="AW10" s="69">
        <v>1</v>
      </c>
      <c r="AX10" s="69">
        <v>1</v>
      </c>
      <c r="AY10" s="69">
        <v>1</v>
      </c>
    </row>
    <row r="11" spans="1:51">
      <c r="A11" s="71">
        <v>7</v>
      </c>
      <c r="B11" s="66" t="s">
        <v>503</v>
      </c>
      <c r="C11" s="66"/>
      <c r="D11" s="66">
        <v>4</v>
      </c>
      <c r="E11" s="66">
        <v>3</v>
      </c>
      <c r="F11" s="69">
        <v>4</v>
      </c>
      <c r="G11" s="69">
        <v>3</v>
      </c>
      <c r="H11" s="69">
        <v>4</v>
      </c>
      <c r="I11" s="69">
        <v>3</v>
      </c>
      <c r="J11" s="69">
        <v>3</v>
      </c>
      <c r="K11" s="69">
        <v>3</v>
      </c>
      <c r="L11" s="69">
        <v>4</v>
      </c>
      <c r="M11" s="69">
        <v>1</v>
      </c>
      <c r="N11" s="69">
        <v>2</v>
      </c>
      <c r="O11" s="69">
        <v>2</v>
      </c>
      <c r="P11" s="69">
        <v>3</v>
      </c>
      <c r="Q11" s="69">
        <v>2</v>
      </c>
      <c r="R11" s="69">
        <v>1</v>
      </c>
      <c r="S11" s="69">
        <v>4</v>
      </c>
      <c r="T11" s="69">
        <v>4</v>
      </c>
      <c r="U11" s="69">
        <v>4</v>
      </c>
      <c r="V11" s="69">
        <v>4</v>
      </c>
      <c r="W11" s="69">
        <v>3</v>
      </c>
      <c r="X11" s="69">
        <v>4</v>
      </c>
      <c r="Y11" s="69">
        <v>4</v>
      </c>
      <c r="Z11" s="69">
        <v>4</v>
      </c>
      <c r="AA11" s="69">
        <v>4</v>
      </c>
      <c r="AB11" s="69">
        <v>4</v>
      </c>
      <c r="AC11" s="69">
        <v>3</v>
      </c>
      <c r="AD11" s="69">
        <v>2</v>
      </c>
      <c r="AE11" s="69">
        <v>3</v>
      </c>
      <c r="AF11" s="69">
        <v>4</v>
      </c>
      <c r="AG11" s="69">
        <v>3</v>
      </c>
      <c r="AH11" s="69">
        <v>3</v>
      </c>
      <c r="AI11" s="69">
        <v>3</v>
      </c>
      <c r="AJ11" s="69">
        <v>4</v>
      </c>
      <c r="AK11" s="69">
        <v>3</v>
      </c>
      <c r="AL11" s="69">
        <v>4</v>
      </c>
      <c r="AM11" s="69">
        <v>3</v>
      </c>
      <c r="AN11" s="69">
        <v>3</v>
      </c>
      <c r="AO11" s="69">
        <v>4</v>
      </c>
      <c r="AP11" s="69">
        <v>4</v>
      </c>
      <c r="AQ11" s="69">
        <v>4</v>
      </c>
      <c r="AR11" s="69">
        <v>3</v>
      </c>
      <c r="AS11" s="69">
        <v>4</v>
      </c>
      <c r="AT11" s="69">
        <v>4</v>
      </c>
      <c r="AU11" s="69">
        <v>4</v>
      </c>
      <c r="AV11" s="69">
        <v>3</v>
      </c>
      <c r="AW11" s="69">
        <v>4</v>
      </c>
      <c r="AX11" s="69">
        <v>4</v>
      </c>
      <c r="AY11" s="69">
        <v>3</v>
      </c>
    </row>
    <row r="12" spans="1:51">
      <c r="A12" s="71">
        <v>8</v>
      </c>
      <c r="B12" s="66" t="s">
        <v>503</v>
      </c>
      <c r="C12" s="66"/>
      <c r="D12" s="66">
        <v>4</v>
      </c>
      <c r="E12" s="66">
        <v>2</v>
      </c>
      <c r="F12" s="69">
        <v>4</v>
      </c>
      <c r="G12" s="69">
        <v>1</v>
      </c>
      <c r="H12" s="69">
        <v>4</v>
      </c>
      <c r="I12" s="69">
        <v>1</v>
      </c>
      <c r="J12" s="69">
        <v>2</v>
      </c>
      <c r="K12" s="69">
        <v>1</v>
      </c>
      <c r="L12" s="69">
        <v>3</v>
      </c>
      <c r="M12" s="69">
        <v>4</v>
      </c>
      <c r="N12" s="69">
        <v>2</v>
      </c>
      <c r="O12" s="69">
        <v>1</v>
      </c>
      <c r="P12" s="69">
        <v>2</v>
      </c>
      <c r="Q12" s="69">
        <v>3</v>
      </c>
      <c r="R12" s="69">
        <v>1</v>
      </c>
      <c r="S12" s="69">
        <v>3</v>
      </c>
      <c r="T12" s="69">
        <v>3</v>
      </c>
      <c r="U12" s="69">
        <v>2</v>
      </c>
      <c r="V12" s="69">
        <v>1</v>
      </c>
      <c r="W12" s="69">
        <v>4</v>
      </c>
      <c r="X12" s="69">
        <v>4</v>
      </c>
      <c r="Y12" s="69">
        <v>3</v>
      </c>
      <c r="Z12" s="69">
        <v>2</v>
      </c>
      <c r="AA12" s="69">
        <v>1</v>
      </c>
      <c r="AB12" s="69">
        <v>2</v>
      </c>
      <c r="AC12" s="69">
        <v>2</v>
      </c>
      <c r="AD12" s="69">
        <v>3</v>
      </c>
      <c r="AE12" s="69">
        <v>2</v>
      </c>
      <c r="AF12" s="69">
        <v>2</v>
      </c>
      <c r="AG12" s="69">
        <v>4</v>
      </c>
      <c r="AH12" s="69">
        <v>4</v>
      </c>
      <c r="AI12" s="69">
        <v>4</v>
      </c>
      <c r="AJ12" s="69">
        <v>3</v>
      </c>
      <c r="AK12" s="69">
        <v>3</v>
      </c>
      <c r="AL12" s="69">
        <v>4</v>
      </c>
      <c r="AM12" s="69">
        <v>3</v>
      </c>
      <c r="AN12" s="69">
        <v>1</v>
      </c>
      <c r="AO12" s="69">
        <v>4</v>
      </c>
      <c r="AP12" s="69">
        <v>3</v>
      </c>
      <c r="AQ12" s="69">
        <v>3</v>
      </c>
      <c r="AR12" s="69">
        <v>2</v>
      </c>
      <c r="AS12" s="69">
        <v>1</v>
      </c>
      <c r="AT12" s="69">
        <v>4</v>
      </c>
      <c r="AU12" s="69">
        <v>3</v>
      </c>
      <c r="AV12" s="69">
        <v>3</v>
      </c>
      <c r="AW12" s="69">
        <v>2</v>
      </c>
      <c r="AX12" s="69">
        <v>2</v>
      </c>
      <c r="AY12" s="69">
        <v>3</v>
      </c>
    </row>
    <row r="13" spans="1:51">
      <c r="A13" s="71">
        <v>9</v>
      </c>
      <c r="B13" s="66" t="s">
        <v>503</v>
      </c>
      <c r="C13" s="66"/>
      <c r="D13" s="66">
        <v>4</v>
      </c>
      <c r="E13" s="66">
        <v>3</v>
      </c>
      <c r="F13" s="69">
        <v>4</v>
      </c>
      <c r="G13" s="69">
        <v>4</v>
      </c>
      <c r="H13" s="69">
        <v>4</v>
      </c>
      <c r="I13" s="69">
        <v>4</v>
      </c>
      <c r="J13" s="69">
        <v>3</v>
      </c>
      <c r="K13" s="69">
        <v>3</v>
      </c>
      <c r="L13" s="69">
        <v>3</v>
      </c>
      <c r="M13" s="69">
        <v>4</v>
      </c>
      <c r="N13" s="69">
        <v>3</v>
      </c>
      <c r="O13" s="69">
        <v>1</v>
      </c>
      <c r="P13" s="69">
        <v>4</v>
      </c>
      <c r="Q13" s="69">
        <v>4</v>
      </c>
      <c r="R13" s="69">
        <v>4</v>
      </c>
      <c r="S13" s="69">
        <v>3</v>
      </c>
      <c r="T13" s="69">
        <v>3</v>
      </c>
      <c r="U13" s="69">
        <v>4</v>
      </c>
      <c r="V13" s="69">
        <v>3</v>
      </c>
      <c r="W13" s="69">
        <v>3</v>
      </c>
      <c r="X13" s="69">
        <v>4</v>
      </c>
      <c r="Y13" s="69">
        <v>4</v>
      </c>
      <c r="Z13" s="69">
        <v>3</v>
      </c>
      <c r="AA13" s="69">
        <v>3</v>
      </c>
      <c r="AB13" s="69">
        <v>3</v>
      </c>
      <c r="AC13" s="69">
        <v>3</v>
      </c>
      <c r="AD13" s="69">
        <v>2</v>
      </c>
      <c r="AE13" s="69">
        <v>3</v>
      </c>
      <c r="AF13" s="69">
        <v>3</v>
      </c>
      <c r="AG13" s="69">
        <v>3</v>
      </c>
      <c r="AH13" s="69">
        <v>3</v>
      </c>
      <c r="AI13" s="69">
        <v>3</v>
      </c>
      <c r="AJ13" s="69">
        <v>4</v>
      </c>
      <c r="AK13" s="69">
        <v>4</v>
      </c>
      <c r="AL13" s="69">
        <v>4</v>
      </c>
      <c r="AM13" s="69">
        <v>4</v>
      </c>
      <c r="AN13" s="69">
        <v>3</v>
      </c>
      <c r="AO13" s="69">
        <v>3</v>
      </c>
      <c r="AP13" s="69">
        <v>3</v>
      </c>
      <c r="AQ13" s="69">
        <v>4</v>
      </c>
      <c r="AR13" s="69">
        <v>4</v>
      </c>
      <c r="AS13" s="69">
        <v>4</v>
      </c>
      <c r="AT13" s="69">
        <v>4</v>
      </c>
      <c r="AU13" s="69">
        <v>4</v>
      </c>
      <c r="AV13" s="69">
        <v>4</v>
      </c>
      <c r="AW13" s="69">
        <v>3</v>
      </c>
      <c r="AX13" s="69">
        <v>4</v>
      </c>
      <c r="AY13" s="69">
        <v>4</v>
      </c>
    </row>
    <row r="14" spans="1:51">
      <c r="A14" s="71">
        <v>10</v>
      </c>
      <c r="B14" s="66" t="s">
        <v>503</v>
      </c>
      <c r="C14" s="66"/>
      <c r="D14" s="66">
        <v>4</v>
      </c>
      <c r="E14" s="66">
        <v>4</v>
      </c>
      <c r="F14" s="69">
        <v>4</v>
      </c>
      <c r="G14" s="69">
        <v>4</v>
      </c>
      <c r="H14" s="69">
        <v>4</v>
      </c>
      <c r="I14" s="69">
        <v>1</v>
      </c>
      <c r="J14" s="69">
        <v>1</v>
      </c>
      <c r="K14" s="69">
        <v>1</v>
      </c>
      <c r="L14" s="69">
        <v>2</v>
      </c>
      <c r="M14" s="69">
        <v>4</v>
      </c>
      <c r="N14" s="69">
        <v>3</v>
      </c>
      <c r="O14" s="69">
        <v>3</v>
      </c>
      <c r="P14" s="69">
        <v>4</v>
      </c>
      <c r="Q14" s="69">
        <v>4</v>
      </c>
      <c r="R14" s="69">
        <v>3</v>
      </c>
      <c r="S14" s="69">
        <v>4</v>
      </c>
      <c r="T14" s="69">
        <v>4</v>
      </c>
      <c r="U14" s="69">
        <v>3</v>
      </c>
      <c r="V14" s="69">
        <v>3</v>
      </c>
      <c r="W14" s="69">
        <v>3</v>
      </c>
      <c r="X14" s="69">
        <v>3</v>
      </c>
      <c r="Y14" s="69">
        <v>4</v>
      </c>
      <c r="Z14" s="69">
        <v>4</v>
      </c>
      <c r="AA14" s="69">
        <v>3</v>
      </c>
      <c r="AB14" s="69">
        <v>2</v>
      </c>
      <c r="AC14" s="69">
        <v>2</v>
      </c>
      <c r="AD14" s="69">
        <v>2</v>
      </c>
      <c r="AE14" s="69">
        <v>4</v>
      </c>
      <c r="AF14" s="69">
        <v>3</v>
      </c>
      <c r="AG14" s="69">
        <v>3</v>
      </c>
      <c r="AH14" s="69">
        <v>3</v>
      </c>
      <c r="AI14" s="69">
        <v>4</v>
      </c>
      <c r="AJ14" s="69">
        <v>4</v>
      </c>
      <c r="AK14" s="69">
        <v>3</v>
      </c>
      <c r="AL14" s="69">
        <v>4</v>
      </c>
      <c r="AM14" s="69">
        <v>4</v>
      </c>
      <c r="AN14" s="69">
        <v>4</v>
      </c>
      <c r="AO14" s="69">
        <v>3</v>
      </c>
      <c r="AP14" s="69">
        <v>2</v>
      </c>
      <c r="AQ14" s="69">
        <v>2</v>
      </c>
      <c r="AR14" s="69">
        <v>3</v>
      </c>
      <c r="AS14" s="69">
        <v>2</v>
      </c>
      <c r="AT14" s="69">
        <v>3</v>
      </c>
      <c r="AU14" s="69">
        <v>4</v>
      </c>
      <c r="AV14" s="69">
        <v>3</v>
      </c>
      <c r="AW14" s="69">
        <v>2</v>
      </c>
      <c r="AX14" s="69">
        <v>2</v>
      </c>
      <c r="AY14" s="69">
        <v>2</v>
      </c>
    </row>
    <row r="15" spans="1:51">
      <c r="A15" s="71">
        <v>11</v>
      </c>
      <c r="B15" s="66" t="s">
        <v>503</v>
      </c>
      <c r="C15" s="66"/>
      <c r="D15" s="66">
        <v>3</v>
      </c>
      <c r="E15" s="66">
        <v>3</v>
      </c>
      <c r="F15" s="69">
        <v>3</v>
      </c>
      <c r="G15" s="69">
        <v>2</v>
      </c>
      <c r="H15" s="69">
        <v>3</v>
      </c>
      <c r="I15" s="69">
        <v>2</v>
      </c>
      <c r="J15" s="69">
        <v>3</v>
      </c>
      <c r="K15" s="69">
        <v>2</v>
      </c>
      <c r="L15" s="69">
        <v>3</v>
      </c>
      <c r="M15" s="69">
        <v>3</v>
      </c>
      <c r="N15" s="69">
        <v>2</v>
      </c>
      <c r="O15" s="69">
        <v>2</v>
      </c>
      <c r="P15" s="69">
        <v>2</v>
      </c>
      <c r="Q15" s="69">
        <v>2</v>
      </c>
      <c r="R15" s="69">
        <v>2</v>
      </c>
      <c r="S15" s="69">
        <v>3</v>
      </c>
      <c r="T15" s="69">
        <v>3</v>
      </c>
      <c r="U15" s="69">
        <v>3</v>
      </c>
      <c r="V15" s="69">
        <v>2</v>
      </c>
      <c r="W15" s="69">
        <v>3</v>
      </c>
      <c r="X15" s="69">
        <v>3</v>
      </c>
      <c r="Y15" s="69">
        <v>3</v>
      </c>
      <c r="Z15" s="69">
        <v>3</v>
      </c>
      <c r="AA15" s="69">
        <v>2</v>
      </c>
      <c r="AB15" s="69">
        <v>3</v>
      </c>
      <c r="AC15" s="69">
        <v>3</v>
      </c>
      <c r="AD15" s="69">
        <v>2</v>
      </c>
      <c r="AE15" s="69">
        <v>3</v>
      </c>
      <c r="AF15" s="69">
        <v>2</v>
      </c>
      <c r="AG15" s="69">
        <v>3</v>
      </c>
      <c r="AH15" s="69">
        <v>3</v>
      </c>
      <c r="AI15" s="69">
        <v>3</v>
      </c>
      <c r="AJ15" s="69">
        <v>3</v>
      </c>
      <c r="AK15" s="69">
        <v>3</v>
      </c>
      <c r="AL15" s="69">
        <v>3</v>
      </c>
      <c r="AM15" s="69">
        <v>3</v>
      </c>
      <c r="AN15" s="69">
        <v>3</v>
      </c>
      <c r="AO15" s="69">
        <v>3</v>
      </c>
      <c r="AP15" s="69">
        <v>3</v>
      </c>
      <c r="AQ15" s="69">
        <v>3</v>
      </c>
      <c r="AR15" s="69">
        <v>2</v>
      </c>
      <c r="AS15" s="69">
        <v>3</v>
      </c>
      <c r="AT15" s="69">
        <v>3</v>
      </c>
      <c r="AU15" s="69">
        <v>3</v>
      </c>
      <c r="AV15" s="69">
        <v>2</v>
      </c>
      <c r="AW15" s="69">
        <v>2</v>
      </c>
      <c r="AX15" s="69">
        <v>2</v>
      </c>
      <c r="AY15" s="69">
        <v>2</v>
      </c>
    </row>
    <row r="16" spans="1:51">
      <c r="A16" s="71">
        <v>12</v>
      </c>
      <c r="B16" s="66" t="s">
        <v>503</v>
      </c>
      <c r="C16" s="66"/>
      <c r="D16" s="66">
        <v>4</v>
      </c>
      <c r="E16" s="66">
        <v>4</v>
      </c>
      <c r="F16" s="69">
        <v>4</v>
      </c>
      <c r="G16" s="69">
        <v>2</v>
      </c>
      <c r="H16" s="69">
        <v>1</v>
      </c>
      <c r="I16" s="69">
        <v>4</v>
      </c>
      <c r="J16" s="69">
        <v>1</v>
      </c>
      <c r="K16" s="69">
        <v>1</v>
      </c>
      <c r="L16" s="69">
        <v>4</v>
      </c>
      <c r="M16" s="69">
        <v>4</v>
      </c>
      <c r="N16" s="69">
        <v>4</v>
      </c>
      <c r="O16" s="69">
        <v>4</v>
      </c>
      <c r="P16" s="69">
        <v>4</v>
      </c>
      <c r="Q16" s="69">
        <v>4</v>
      </c>
      <c r="R16" s="69">
        <v>1</v>
      </c>
      <c r="S16" s="69">
        <v>4</v>
      </c>
      <c r="T16" s="69">
        <v>1</v>
      </c>
      <c r="U16" s="69">
        <v>1</v>
      </c>
      <c r="V16" s="69">
        <v>1</v>
      </c>
      <c r="W16" s="69">
        <v>4</v>
      </c>
      <c r="X16" s="69">
        <v>4</v>
      </c>
      <c r="Y16" s="69">
        <v>3</v>
      </c>
      <c r="Z16" s="69">
        <v>1</v>
      </c>
      <c r="AA16" s="69">
        <v>1</v>
      </c>
      <c r="AB16" s="69">
        <v>1</v>
      </c>
      <c r="AC16" s="69">
        <v>2</v>
      </c>
      <c r="AD16" s="69">
        <v>3</v>
      </c>
      <c r="AE16" s="69">
        <v>2</v>
      </c>
      <c r="AF16" s="69">
        <v>2</v>
      </c>
      <c r="AG16" s="69">
        <v>4</v>
      </c>
      <c r="AH16" s="69">
        <v>4</v>
      </c>
      <c r="AI16" s="69">
        <v>4</v>
      </c>
      <c r="AJ16" s="69">
        <v>1</v>
      </c>
      <c r="AK16" s="69">
        <v>3</v>
      </c>
      <c r="AL16" s="69">
        <v>4</v>
      </c>
      <c r="AM16" s="69">
        <v>4</v>
      </c>
      <c r="AN16" s="69">
        <v>3</v>
      </c>
      <c r="AO16" s="69">
        <v>4</v>
      </c>
      <c r="AP16" s="69">
        <v>1</v>
      </c>
      <c r="AQ16" s="69">
        <v>4</v>
      </c>
      <c r="AR16" s="69">
        <v>4</v>
      </c>
      <c r="AS16" s="69">
        <v>1</v>
      </c>
      <c r="AT16" s="69">
        <v>1</v>
      </c>
      <c r="AU16" s="69">
        <v>1</v>
      </c>
      <c r="AV16" s="69">
        <v>3</v>
      </c>
      <c r="AW16" s="69">
        <v>1</v>
      </c>
      <c r="AX16" s="69">
        <v>1</v>
      </c>
      <c r="AY16" s="69">
        <v>1</v>
      </c>
    </row>
    <row r="17" spans="1:51">
      <c r="A17" s="71">
        <v>13</v>
      </c>
      <c r="B17" s="66" t="s">
        <v>503</v>
      </c>
      <c r="C17" s="66"/>
      <c r="D17" s="66">
        <v>3</v>
      </c>
      <c r="E17" s="66">
        <v>2</v>
      </c>
      <c r="F17" s="69">
        <v>4</v>
      </c>
      <c r="G17" s="69">
        <v>2</v>
      </c>
      <c r="H17" s="69">
        <v>2</v>
      </c>
      <c r="I17" s="69">
        <v>1</v>
      </c>
      <c r="J17" s="69">
        <v>1</v>
      </c>
      <c r="K17" s="69">
        <v>2</v>
      </c>
      <c r="L17" s="69">
        <v>3</v>
      </c>
      <c r="M17" s="69">
        <v>3</v>
      </c>
      <c r="N17" s="69">
        <v>3</v>
      </c>
      <c r="O17" s="69">
        <v>2</v>
      </c>
      <c r="P17" s="69">
        <v>3</v>
      </c>
      <c r="Q17" s="69">
        <v>2</v>
      </c>
      <c r="R17" s="69">
        <v>2</v>
      </c>
      <c r="S17" s="69">
        <v>2</v>
      </c>
      <c r="T17" s="69">
        <v>3</v>
      </c>
      <c r="U17" s="69">
        <v>2</v>
      </c>
      <c r="V17" s="69">
        <v>2</v>
      </c>
      <c r="W17" s="69">
        <v>3</v>
      </c>
      <c r="X17" s="69">
        <v>1</v>
      </c>
      <c r="Y17" s="69">
        <v>1</v>
      </c>
      <c r="Z17" s="69">
        <v>2</v>
      </c>
      <c r="AA17" s="69">
        <v>2</v>
      </c>
      <c r="AB17" s="69">
        <v>2</v>
      </c>
      <c r="AC17" s="69">
        <v>2</v>
      </c>
      <c r="AD17" s="69">
        <v>3</v>
      </c>
      <c r="AE17" s="69">
        <v>2</v>
      </c>
      <c r="AF17" s="69">
        <v>2</v>
      </c>
      <c r="AG17" s="69">
        <v>3</v>
      </c>
      <c r="AH17" s="69">
        <v>2</v>
      </c>
      <c r="AI17" s="69">
        <v>2</v>
      </c>
      <c r="AJ17" s="69">
        <v>3</v>
      </c>
      <c r="AK17" s="69">
        <v>3</v>
      </c>
      <c r="AL17" s="69">
        <v>1</v>
      </c>
      <c r="AM17" s="69">
        <v>2</v>
      </c>
      <c r="AN17" s="69">
        <v>3</v>
      </c>
      <c r="AO17" s="69">
        <v>2</v>
      </c>
      <c r="AP17" s="69">
        <v>2</v>
      </c>
      <c r="AQ17" s="69">
        <v>2</v>
      </c>
      <c r="AR17" s="69">
        <v>3</v>
      </c>
      <c r="AS17" s="69">
        <v>2</v>
      </c>
      <c r="AT17" s="69">
        <v>4</v>
      </c>
      <c r="AU17" s="69">
        <v>4</v>
      </c>
      <c r="AV17" s="69">
        <v>2</v>
      </c>
      <c r="AW17" s="69">
        <v>2</v>
      </c>
      <c r="AX17" s="69">
        <v>3</v>
      </c>
      <c r="AY17" s="69">
        <v>3</v>
      </c>
    </row>
    <row r="18" spans="1:51">
      <c r="A18" s="71">
        <v>14</v>
      </c>
      <c r="B18" s="66" t="s">
        <v>503</v>
      </c>
      <c r="C18" s="66"/>
      <c r="D18" s="66">
        <v>3</v>
      </c>
      <c r="E18" s="66">
        <v>3</v>
      </c>
      <c r="F18" s="69">
        <v>4</v>
      </c>
      <c r="G18" s="69">
        <v>2</v>
      </c>
      <c r="H18" s="69">
        <v>4</v>
      </c>
      <c r="I18" s="69">
        <v>3</v>
      </c>
      <c r="J18" s="69">
        <v>3</v>
      </c>
      <c r="K18" s="69">
        <v>3</v>
      </c>
      <c r="L18" s="69">
        <v>3</v>
      </c>
      <c r="M18" s="69">
        <v>4</v>
      </c>
      <c r="N18" s="69">
        <v>2</v>
      </c>
      <c r="O18" s="69">
        <v>3</v>
      </c>
      <c r="P18" s="69">
        <v>3</v>
      </c>
      <c r="Q18" s="69">
        <v>4</v>
      </c>
      <c r="R18" s="69">
        <v>2</v>
      </c>
      <c r="S18" s="69">
        <v>2</v>
      </c>
      <c r="T18" s="69">
        <v>2</v>
      </c>
      <c r="U18" s="69">
        <v>2</v>
      </c>
      <c r="V18" s="69">
        <v>2</v>
      </c>
      <c r="W18" s="69">
        <v>2</v>
      </c>
      <c r="X18" s="69">
        <v>3</v>
      </c>
      <c r="Y18" s="69">
        <v>3</v>
      </c>
      <c r="Z18" s="69">
        <v>3</v>
      </c>
      <c r="AA18" s="69">
        <v>3</v>
      </c>
      <c r="AB18" s="69">
        <v>3</v>
      </c>
      <c r="AC18" s="69">
        <v>3</v>
      </c>
      <c r="AD18" s="69">
        <v>2</v>
      </c>
      <c r="AE18" s="69">
        <v>3</v>
      </c>
      <c r="AF18" s="69">
        <v>2</v>
      </c>
      <c r="AG18" s="69">
        <v>3</v>
      </c>
      <c r="AH18" s="69">
        <v>3</v>
      </c>
      <c r="AI18" s="69">
        <v>2</v>
      </c>
      <c r="AJ18" s="69">
        <v>3</v>
      </c>
      <c r="AK18" s="69">
        <v>3</v>
      </c>
      <c r="AL18" s="69">
        <v>3</v>
      </c>
      <c r="AM18" s="69">
        <v>2</v>
      </c>
      <c r="AN18" s="69">
        <v>2</v>
      </c>
      <c r="AO18" s="69">
        <v>2</v>
      </c>
      <c r="AP18" s="69">
        <v>4</v>
      </c>
      <c r="AQ18" s="69">
        <v>3</v>
      </c>
      <c r="AR18" s="69">
        <v>2</v>
      </c>
      <c r="AS18" s="69">
        <v>2</v>
      </c>
      <c r="AT18" s="69">
        <v>1</v>
      </c>
      <c r="AU18" s="69">
        <v>1</v>
      </c>
      <c r="AV18" s="69">
        <v>2</v>
      </c>
      <c r="AW18" s="69">
        <v>1</v>
      </c>
      <c r="AX18" s="69">
        <v>2</v>
      </c>
      <c r="AY18" s="69">
        <v>2</v>
      </c>
    </row>
    <row r="19" spans="1:51">
      <c r="A19" s="71">
        <v>15</v>
      </c>
      <c r="B19" s="66" t="s">
        <v>503</v>
      </c>
      <c r="C19" s="66"/>
      <c r="D19" s="66">
        <v>4</v>
      </c>
      <c r="E19" s="66">
        <v>3</v>
      </c>
      <c r="F19" s="69">
        <v>4</v>
      </c>
      <c r="G19" s="69">
        <v>3</v>
      </c>
      <c r="H19" s="69">
        <v>4</v>
      </c>
      <c r="I19" s="69">
        <v>3</v>
      </c>
      <c r="J19" s="69">
        <v>4</v>
      </c>
      <c r="K19" s="69">
        <v>3</v>
      </c>
      <c r="L19" s="69">
        <v>3</v>
      </c>
      <c r="M19" s="69">
        <v>4</v>
      </c>
      <c r="N19" s="69">
        <v>4</v>
      </c>
      <c r="O19" s="69">
        <v>4</v>
      </c>
      <c r="P19" s="69">
        <v>4</v>
      </c>
      <c r="Q19" s="69">
        <v>4</v>
      </c>
      <c r="R19" s="69">
        <v>1</v>
      </c>
      <c r="S19" s="69">
        <v>4</v>
      </c>
      <c r="T19" s="69">
        <v>4</v>
      </c>
      <c r="U19" s="69">
        <v>4</v>
      </c>
      <c r="V19" s="69">
        <v>4</v>
      </c>
      <c r="W19" s="69">
        <v>4</v>
      </c>
      <c r="X19" s="69">
        <v>3</v>
      </c>
      <c r="Y19" s="69">
        <v>4</v>
      </c>
      <c r="Z19" s="69">
        <v>4</v>
      </c>
      <c r="AA19" s="69">
        <v>3</v>
      </c>
      <c r="AB19" s="69">
        <v>3</v>
      </c>
      <c r="AC19" s="69">
        <v>3</v>
      </c>
      <c r="AD19" s="69">
        <v>2</v>
      </c>
      <c r="AE19" s="69">
        <v>3</v>
      </c>
      <c r="AF19" s="69">
        <v>4</v>
      </c>
      <c r="AG19" s="69">
        <v>4</v>
      </c>
      <c r="AH19" s="69">
        <v>3</v>
      </c>
      <c r="AI19" s="69">
        <v>3</v>
      </c>
      <c r="AJ19" s="69">
        <v>4</v>
      </c>
      <c r="AK19" s="69">
        <v>3</v>
      </c>
      <c r="AL19" s="69">
        <v>4</v>
      </c>
      <c r="AM19" s="69">
        <v>4</v>
      </c>
      <c r="AN19" s="69">
        <v>4</v>
      </c>
      <c r="AO19" s="69">
        <v>4</v>
      </c>
      <c r="AP19" s="69">
        <v>3</v>
      </c>
      <c r="AQ19" s="69">
        <v>3</v>
      </c>
      <c r="AR19" s="69">
        <v>4</v>
      </c>
      <c r="AS19" s="69">
        <v>4</v>
      </c>
      <c r="AT19" s="69">
        <v>4</v>
      </c>
      <c r="AU19" s="69">
        <v>4</v>
      </c>
      <c r="AV19" s="69">
        <v>4</v>
      </c>
      <c r="AW19" s="69">
        <v>4</v>
      </c>
      <c r="AX19" s="69">
        <v>4</v>
      </c>
      <c r="AY19" s="69">
        <v>3</v>
      </c>
    </row>
    <row r="20" spans="1:51">
      <c r="A20" s="71">
        <v>16</v>
      </c>
      <c r="B20" s="66" t="s">
        <v>503</v>
      </c>
      <c r="C20" s="66"/>
      <c r="D20" s="66">
        <v>4</v>
      </c>
      <c r="E20" s="66">
        <v>2</v>
      </c>
      <c r="F20" s="69">
        <v>4</v>
      </c>
      <c r="G20" s="69">
        <v>3</v>
      </c>
      <c r="H20" s="69">
        <v>3</v>
      </c>
      <c r="I20" s="69">
        <v>2</v>
      </c>
      <c r="J20" s="69">
        <v>2</v>
      </c>
      <c r="K20" s="69">
        <v>1</v>
      </c>
      <c r="L20" s="69">
        <v>2</v>
      </c>
      <c r="M20" s="69">
        <v>4</v>
      </c>
      <c r="N20" s="69">
        <v>3</v>
      </c>
      <c r="O20" s="69">
        <v>1</v>
      </c>
      <c r="P20" s="69">
        <v>4</v>
      </c>
      <c r="Q20" s="69">
        <v>3</v>
      </c>
      <c r="R20" s="69">
        <v>2</v>
      </c>
      <c r="S20" s="69">
        <v>3</v>
      </c>
      <c r="T20" s="69">
        <v>3</v>
      </c>
      <c r="U20" s="69">
        <v>3</v>
      </c>
      <c r="V20" s="69">
        <v>2</v>
      </c>
      <c r="W20" s="69">
        <v>3</v>
      </c>
      <c r="X20" s="69">
        <v>3</v>
      </c>
      <c r="Y20" s="69">
        <v>3</v>
      </c>
      <c r="Z20" s="69">
        <v>3</v>
      </c>
      <c r="AA20" s="69">
        <v>2</v>
      </c>
      <c r="AB20" s="69">
        <v>3</v>
      </c>
      <c r="AC20" s="69">
        <v>2</v>
      </c>
      <c r="AD20" s="69">
        <v>3</v>
      </c>
      <c r="AE20" s="69">
        <v>2</v>
      </c>
      <c r="AF20" s="69">
        <v>2</v>
      </c>
      <c r="AG20" s="69">
        <v>3</v>
      </c>
      <c r="AH20" s="69">
        <v>3</v>
      </c>
      <c r="AI20" s="69">
        <v>3</v>
      </c>
      <c r="AJ20" s="69">
        <v>4</v>
      </c>
      <c r="AK20" s="69">
        <v>3</v>
      </c>
      <c r="AL20" s="69">
        <v>3</v>
      </c>
      <c r="AM20" s="69">
        <v>3</v>
      </c>
      <c r="AN20" s="69">
        <v>2</v>
      </c>
      <c r="AO20" s="69">
        <v>4</v>
      </c>
      <c r="AP20" s="69">
        <v>3</v>
      </c>
      <c r="AQ20" s="69">
        <v>3</v>
      </c>
      <c r="AR20" s="69">
        <v>3</v>
      </c>
      <c r="AS20" s="69">
        <v>2</v>
      </c>
      <c r="AT20" s="69">
        <v>3</v>
      </c>
      <c r="AU20" s="69">
        <v>2</v>
      </c>
      <c r="AV20" s="69">
        <v>3</v>
      </c>
      <c r="AW20" s="69">
        <v>2</v>
      </c>
      <c r="AX20" s="69">
        <v>2</v>
      </c>
      <c r="AY20" s="69">
        <v>2</v>
      </c>
    </row>
    <row r="21" spans="1:51">
      <c r="A21" s="71">
        <v>17</v>
      </c>
      <c r="B21" s="66" t="s">
        <v>503</v>
      </c>
      <c r="C21" s="66"/>
      <c r="D21" s="66">
        <v>4</v>
      </c>
      <c r="E21" s="66">
        <v>2</v>
      </c>
      <c r="F21" s="69">
        <v>4</v>
      </c>
      <c r="G21" s="69">
        <v>3</v>
      </c>
      <c r="H21" s="69">
        <v>3</v>
      </c>
      <c r="I21" s="69">
        <v>3</v>
      </c>
      <c r="J21" s="69">
        <v>2</v>
      </c>
      <c r="K21" s="69">
        <v>2</v>
      </c>
      <c r="L21" s="69">
        <v>1</v>
      </c>
      <c r="M21" s="69">
        <v>4</v>
      </c>
      <c r="N21" s="69">
        <v>3</v>
      </c>
      <c r="O21" s="69">
        <v>3</v>
      </c>
      <c r="P21" s="69">
        <v>1</v>
      </c>
      <c r="Q21" s="69">
        <v>4</v>
      </c>
      <c r="R21" s="69">
        <v>4</v>
      </c>
      <c r="S21" s="69">
        <v>3</v>
      </c>
      <c r="T21" s="69">
        <v>4</v>
      </c>
      <c r="U21" s="69">
        <v>4</v>
      </c>
      <c r="V21" s="69">
        <v>4</v>
      </c>
      <c r="W21" s="69">
        <v>3</v>
      </c>
      <c r="X21" s="69">
        <v>4</v>
      </c>
      <c r="Y21" s="69">
        <v>4</v>
      </c>
      <c r="Z21" s="69">
        <v>4</v>
      </c>
      <c r="AA21" s="69">
        <v>3</v>
      </c>
      <c r="AB21" s="69">
        <v>2</v>
      </c>
      <c r="AC21" s="69">
        <v>2</v>
      </c>
      <c r="AD21" s="69">
        <v>1</v>
      </c>
      <c r="AE21" s="69">
        <v>4</v>
      </c>
      <c r="AF21" s="69">
        <v>4</v>
      </c>
      <c r="AG21" s="69">
        <v>3</v>
      </c>
      <c r="AH21" s="69">
        <v>3</v>
      </c>
      <c r="AI21" s="69">
        <v>4</v>
      </c>
      <c r="AJ21" s="69">
        <v>4</v>
      </c>
      <c r="AK21" s="69">
        <v>3</v>
      </c>
      <c r="AL21" s="69">
        <v>4</v>
      </c>
      <c r="AM21" s="69">
        <v>4</v>
      </c>
      <c r="AN21" s="69">
        <v>2</v>
      </c>
      <c r="AO21" s="69">
        <v>3</v>
      </c>
      <c r="AP21" s="69">
        <v>4</v>
      </c>
      <c r="AQ21" s="69">
        <v>3</v>
      </c>
      <c r="AR21" s="69">
        <v>4</v>
      </c>
      <c r="AS21" s="69">
        <v>3</v>
      </c>
      <c r="AT21" s="69">
        <v>4</v>
      </c>
      <c r="AU21" s="69">
        <v>2</v>
      </c>
      <c r="AV21" s="69">
        <v>4</v>
      </c>
      <c r="AW21" s="69">
        <v>4</v>
      </c>
      <c r="AX21" s="69">
        <v>4</v>
      </c>
      <c r="AY21" s="69">
        <v>3</v>
      </c>
    </row>
    <row r="22" spans="1:51">
      <c r="A22" s="71">
        <v>18</v>
      </c>
      <c r="B22" s="66" t="s">
        <v>503</v>
      </c>
      <c r="C22" s="69"/>
      <c r="D22" s="69">
        <v>3</v>
      </c>
      <c r="E22" s="69">
        <v>3</v>
      </c>
      <c r="F22" s="69">
        <v>4</v>
      </c>
      <c r="G22" s="69">
        <v>1</v>
      </c>
      <c r="H22" s="69">
        <v>3</v>
      </c>
      <c r="I22" s="69">
        <v>1</v>
      </c>
      <c r="J22" s="69">
        <v>1</v>
      </c>
      <c r="K22" s="69">
        <v>1</v>
      </c>
      <c r="L22" s="69">
        <v>1</v>
      </c>
      <c r="M22" s="69">
        <v>3</v>
      </c>
      <c r="N22" s="69">
        <v>3</v>
      </c>
      <c r="O22" s="69">
        <v>3</v>
      </c>
      <c r="P22" s="69">
        <v>3</v>
      </c>
      <c r="Q22" s="69">
        <v>4</v>
      </c>
      <c r="R22" s="69">
        <v>1</v>
      </c>
      <c r="S22" s="69">
        <v>3</v>
      </c>
      <c r="T22" s="69">
        <v>2</v>
      </c>
      <c r="U22" s="69">
        <v>2</v>
      </c>
      <c r="V22" s="69">
        <v>1</v>
      </c>
      <c r="W22" s="69">
        <v>4</v>
      </c>
      <c r="X22" s="69">
        <v>4</v>
      </c>
      <c r="Y22" s="69">
        <v>3</v>
      </c>
      <c r="Z22" s="69">
        <v>1</v>
      </c>
      <c r="AA22" s="69">
        <v>2</v>
      </c>
      <c r="AB22" s="69">
        <v>3</v>
      </c>
      <c r="AC22" s="69">
        <v>2</v>
      </c>
      <c r="AD22" s="69">
        <v>3</v>
      </c>
      <c r="AE22" s="69">
        <v>1</v>
      </c>
      <c r="AF22" s="69">
        <v>1</v>
      </c>
      <c r="AG22" s="69">
        <v>2</v>
      </c>
      <c r="AH22" s="69">
        <v>2</v>
      </c>
      <c r="AI22" s="69">
        <v>4</v>
      </c>
      <c r="AJ22" s="69">
        <v>1</v>
      </c>
      <c r="AK22" s="69">
        <v>4</v>
      </c>
      <c r="AL22" s="69">
        <v>4</v>
      </c>
      <c r="AM22" s="69">
        <v>1</v>
      </c>
      <c r="AN22" s="69">
        <v>1</v>
      </c>
      <c r="AO22" s="69">
        <v>1</v>
      </c>
      <c r="AP22" s="69">
        <v>2</v>
      </c>
      <c r="AQ22" s="69">
        <v>3</v>
      </c>
      <c r="AR22" s="69">
        <v>1</v>
      </c>
      <c r="AS22" s="69">
        <v>1</v>
      </c>
      <c r="AT22" s="69">
        <v>1</v>
      </c>
      <c r="AU22" s="69">
        <v>1</v>
      </c>
      <c r="AV22" s="69">
        <v>1</v>
      </c>
      <c r="AW22" s="69">
        <v>1</v>
      </c>
      <c r="AX22" s="69">
        <v>1</v>
      </c>
      <c r="AY22" s="69">
        <v>1</v>
      </c>
    </row>
    <row r="23" spans="1:51">
      <c r="A23" s="71">
        <v>19</v>
      </c>
      <c r="B23" s="66" t="s">
        <v>503</v>
      </c>
      <c r="C23" s="69"/>
      <c r="D23" s="69">
        <v>4</v>
      </c>
      <c r="E23" s="69">
        <v>3</v>
      </c>
      <c r="F23" s="69">
        <v>4</v>
      </c>
      <c r="G23" s="69">
        <v>3</v>
      </c>
      <c r="H23" s="69">
        <v>3</v>
      </c>
      <c r="I23" s="69">
        <v>3</v>
      </c>
      <c r="J23" s="69">
        <v>2</v>
      </c>
      <c r="K23" s="69">
        <v>4</v>
      </c>
      <c r="L23" s="69">
        <v>4</v>
      </c>
      <c r="M23" s="69">
        <v>4</v>
      </c>
      <c r="N23" s="69">
        <v>4</v>
      </c>
      <c r="O23" s="69">
        <v>3</v>
      </c>
      <c r="P23" s="69">
        <v>4</v>
      </c>
      <c r="Q23" s="69">
        <v>4</v>
      </c>
      <c r="R23" s="69">
        <v>4</v>
      </c>
      <c r="S23" s="69">
        <v>4</v>
      </c>
      <c r="T23" s="69">
        <v>4</v>
      </c>
      <c r="U23" s="69">
        <v>4</v>
      </c>
      <c r="V23" s="69">
        <v>4</v>
      </c>
      <c r="W23" s="69">
        <v>4</v>
      </c>
      <c r="X23" s="69">
        <v>4</v>
      </c>
      <c r="Y23" s="69">
        <v>4</v>
      </c>
      <c r="Z23" s="69">
        <v>4</v>
      </c>
      <c r="AA23" s="69">
        <v>4</v>
      </c>
      <c r="AB23" s="69">
        <v>4</v>
      </c>
      <c r="AC23" s="69">
        <v>4</v>
      </c>
      <c r="AD23" s="69">
        <v>1</v>
      </c>
      <c r="AE23" s="69">
        <v>4</v>
      </c>
      <c r="AF23" s="69">
        <v>3</v>
      </c>
      <c r="AG23" s="69">
        <v>4</v>
      </c>
      <c r="AH23" s="69">
        <v>4</v>
      </c>
      <c r="AI23" s="69">
        <v>4</v>
      </c>
      <c r="AJ23" s="69">
        <v>4</v>
      </c>
      <c r="AK23" s="69">
        <v>4</v>
      </c>
      <c r="AL23" s="69">
        <v>4</v>
      </c>
      <c r="AM23" s="69">
        <v>4</v>
      </c>
      <c r="AN23" s="69">
        <v>4</v>
      </c>
      <c r="AO23" s="69">
        <v>4</v>
      </c>
      <c r="AP23" s="69">
        <v>4</v>
      </c>
      <c r="AQ23" s="69">
        <v>4</v>
      </c>
      <c r="AR23" s="69">
        <v>4</v>
      </c>
      <c r="AS23" s="69">
        <v>4</v>
      </c>
      <c r="AT23" s="69">
        <v>4</v>
      </c>
      <c r="AU23" s="69">
        <v>3</v>
      </c>
      <c r="AV23" s="69">
        <v>4</v>
      </c>
      <c r="AW23" s="69">
        <v>3</v>
      </c>
      <c r="AX23" s="69">
        <v>4</v>
      </c>
      <c r="AY23" s="69">
        <v>4</v>
      </c>
    </row>
    <row r="24" spans="1:51">
      <c r="A24" s="71">
        <v>20</v>
      </c>
      <c r="B24" s="66" t="s">
        <v>503</v>
      </c>
      <c r="C24" s="69"/>
      <c r="D24" s="69">
        <v>4</v>
      </c>
      <c r="E24" s="69">
        <v>3</v>
      </c>
      <c r="F24" s="69">
        <v>4</v>
      </c>
      <c r="G24" s="69">
        <v>3</v>
      </c>
      <c r="H24" s="69">
        <v>4</v>
      </c>
      <c r="I24" s="69">
        <v>3</v>
      </c>
      <c r="J24" s="69">
        <v>3</v>
      </c>
      <c r="K24" s="69">
        <v>3</v>
      </c>
      <c r="L24" s="69">
        <v>3</v>
      </c>
      <c r="M24" s="69">
        <v>4</v>
      </c>
      <c r="N24" s="69">
        <v>4</v>
      </c>
      <c r="O24" s="69">
        <v>3</v>
      </c>
      <c r="P24" s="69">
        <v>4</v>
      </c>
      <c r="Q24" s="69">
        <v>3</v>
      </c>
      <c r="R24" s="69">
        <v>2</v>
      </c>
      <c r="S24" s="69">
        <v>4</v>
      </c>
      <c r="T24" s="69">
        <v>4</v>
      </c>
      <c r="U24" s="69">
        <v>4</v>
      </c>
      <c r="V24" s="69">
        <v>3</v>
      </c>
      <c r="W24" s="69">
        <v>3</v>
      </c>
      <c r="X24" s="69">
        <v>3</v>
      </c>
      <c r="Y24" s="69">
        <v>3</v>
      </c>
      <c r="Z24" s="69">
        <v>4</v>
      </c>
      <c r="AA24" s="69">
        <v>3</v>
      </c>
      <c r="AB24" s="69">
        <v>3</v>
      </c>
      <c r="AC24" s="69">
        <v>4</v>
      </c>
      <c r="AD24" s="69">
        <v>2</v>
      </c>
      <c r="AE24" s="69">
        <v>3</v>
      </c>
      <c r="AF24" s="69">
        <v>4</v>
      </c>
      <c r="AG24" s="69">
        <v>3</v>
      </c>
      <c r="AH24" s="69">
        <v>3</v>
      </c>
      <c r="AI24" s="69">
        <v>4</v>
      </c>
      <c r="AJ24" s="69">
        <v>2</v>
      </c>
      <c r="AK24" s="69">
        <v>4</v>
      </c>
      <c r="AL24" s="69">
        <v>3</v>
      </c>
      <c r="AM24" s="69">
        <v>4</v>
      </c>
      <c r="AN24" s="69">
        <v>3</v>
      </c>
      <c r="AO24" s="69">
        <v>2</v>
      </c>
      <c r="AP24" s="69">
        <v>4</v>
      </c>
      <c r="AQ24" s="69">
        <v>4</v>
      </c>
      <c r="AR24" s="69">
        <v>3</v>
      </c>
      <c r="AS24" s="69">
        <v>4</v>
      </c>
      <c r="AT24" s="69">
        <v>4</v>
      </c>
      <c r="AU24" s="69">
        <v>3</v>
      </c>
      <c r="AV24" s="69">
        <v>1</v>
      </c>
      <c r="AW24" s="69">
        <v>2</v>
      </c>
      <c r="AX24" s="69">
        <v>3</v>
      </c>
      <c r="AY24" s="69">
        <v>3</v>
      </c>
    </row>
    <row r="25" spans="1:51">
      <c r="A25" s="71">
        <v>21</v>
      </c>
      <c r="B25" s="66" t="s">
        <v>503</v>
      </c>
      <c r="C25" s="69"/>
      <c r="D25" s="69">
        <v>4</v>
      </c>
      <c r="E25" s="69">
        <v>3</v>
      </c>
      <c r="F25" s="69">
        <v>4</v>
      </c>
      <c r="G25" s="69">
        <v>3</v>
      </c>
      <c r="H25" s="69">
        <v>4</v>
      </c>
      <c r="I25" s="69">
        <v>3</v>
      </c>
      <c r="J25" s="69">
        <v>3</v>
      </c>
      <c r="K25" s="69">
        <v>3</v>
      </c>
      <c r="L25" s="69">
        <v>3</v>
      </c>
      <c r="M25" s="69">
        <v>4</v>
      </c>
      <c r="N25" s="69">
        <v>3</v>
      </c>
      <c r="O25" s="69">
        <v>3</v>
      </c>
      <c r="P25" s="69">
        <v>4</v>
      </c>
      <c r="Q25" s="69">
        <v>3</v>
      </c>
      <c r="R25" s="69">
        <v>3</v>
      </c>
      <c r="S25" s="69">
        <v>4</v>
      </c>
      <c r="T25" s="69">
        <v>4</v>
      </c>
      <c r="U25" s="69">
        <v>3</v>
      </c>
      <c r="V25" s="69">
        <v>3</v>
      </c>
      <c r="W25" s="69">
        <v>4</v>
      </c>
      <c r="X25" s="69">
        <v>4</v>
      </c>
      <c r="Y25" s="69">
        <v>3</v>
      </c>
      <c r="Z25" s="69">
        <v>4</v>
      </c>
      <c r="AA25" s="69">
        <v>4</v>
      </c>
      <c r="AB25" s="69">
        <v>4</v>
      </c>
      <c r="AC25" s="69">
        <v>3</v>
      </c>
      <c r="AD25" s="69">
        <v>1</v>
      </c>
      <c r="AE25" s="69">
        <v>3</v>
      </c>
      <c r="AF25" s="69">
        <v>3</v>
      </c>
      <c r="AG25" s="69">
        <v>3</v>
      </c>
      <c r="AH25" s="69">
        <v>3</v>
      </c>
      <c r="AI25" s="69">
        <v>3</v>
      </c>
      <c r="AJ25" s="69">
        <v>3</v>
      </c>
      <c r="AK25" s="69">
        <v>3</v>
      </c>
      <c r="AL25" s="69">
        <v>3</v>
      </c>
      <c r="AM25" s="69">
        <v>4</v>
      </c>
      <c r="AN25" s="69">
        <v>3</v>
      </c>
      <c r="AO25" s="69">
        <v>3</v>
      </c>
      <c r="AP25" s="69">
        <v>4</v>
      </c>
      <c r="AQ25" s="69">
        <v>3</v>
      </c>
      <c r="AR25" s="69">
        <v>3</v>
      </c>
      <c r="AS25" s="69">
        <v>3</v>
      </c>
      <c r="AT25" s="69">
        <v>4</v>
      </c>
      <c r="AU25" s="69">
        <v>3</v>
      </c>
      <c r="AV25" s="69">
        <v>3</v>
      </c>
      <c r="AW25" s="69">
        <v>3</v>
      </c>
      <c r="AX25" s="69">
        <v>3</v>
      </c>
      <c r="AY25" s="69">
        <v>3</v>
      </c>
    </row>
    <row r="26" spans="1:51">
      <c r="A26" s="71">
        <v>22</v>
      </c>
      <c r="B26" s="66" t="s">
        <v>503</v>
      </c>
      <c r="C26" s="69"/>
      <c r="D26" s="69">
        <v>4</v>
      </c>
      <c r="E26" s="69">
        <v>3</v>
      </c>
      <c r="F26" s="69">
        <v>3</v>
      </c>
      <c r="G26" s="69">
        <v>2</v>
      </c>
      <c r="H26" s="69">
        <v>4</v>
      </c>
      <c r="I26" s="69">
        <v>2</v>
      </c>
      <c r="J26" s="69">
        <v>2</v>
      </c>
      <c r="K26" s="69">
        <v>1</v>
      </c>
      <c r="L26" s="69">
        <v>2</v>
      </c>
      <c r="M26" s="69">
        <v>4</v>
      </c>
      <c r="N26" s="69">
        <v>4</v>
      </c>
      <c r="O26" s="69">
        <v>1</v>
      </c>
      <c r="P26" s="69">
        <v>4</v>
      </c>
      <c r="Q26" s="69">
        <v>4</v>
      </c>
      <c r="R26" s="69">
        <v>2</v>
      </c>
      <c r="S26" s="69">
        <v>4</v>
      </c>
      <c r="T26" s="69">
        <v>3</v>
      </c>
      <c r="U26" s="69">
        <v>3</v>
      </c>
      <c r="V26" s="69">
        <v>2</v>
      </c>
      <c r="W26" s="69">
        <v>4</v>
      </c>
      <c r="X26" s="69">
        <v>3</v>
      </c>
      <c r="Y26" s="69">
        <v>3</v>
      </c>
      <c r="Z26" s="69">
        <v>3</v>
      </c>
      <c r="AA26" s="69">
        <v>3</v>
      </c>
      <c r="AB26" s="69">
        <v>4</v>
      </c>
      <c r="AC26" s="69">
        <v>3</v>
      </c>
      <c r="AD26" s="69">
        <v>1</v>
      </c>
      <c r="AE26" s="69">
        <v>3</v>
      </c>
      <c r="AF26" s="69">
        <v>3</v>
      </c>
      <c r="AG26" s="69">
        <v>3</v>
      </c>
      <c r="AH26" s="69">
        <v>3</v>
      </c>
      <c r="AI26" s="69">
        <v>3</v>
      </c>
      <c r="AJ26" s="69">
        <v>3</v>
      </c>
      <c r="AK26" s="69">
        <v>4</v>
      </c>
      <c r="AL26" s="69">
        <v>4</v>
      </c>
      <c r="AM26" s="69">
        <v>4</v>
      </c>
      <c r="AN26" s="69">
        <v>2</v>
      </c>
      <c r="AO26" s="69">
        <v>3</v>
      </c>
      <c r="AP26" s="69">
        <v>3</v>
      </c>
      <c r="AQ26" s="69">
        <v>4</v>
      </c>
      <c r="AR26" s="69">
        <v>3</v>
      </c>
      <c r="AS26" s="69">
        <v>3</v>
      </c>
      <c r="AT26" s="69">
        <v>4</v>
      </c>
      <c r="AU26" s="69">
        <v>2</v>
      </c>
      <c r="AV26" s="69">
        <v>3</v>
      </c>
      <c r="AW26" s="69">
        <v>2</v>
      </c>
      <c r="AX26" s="69">
        <v>3</v>
      </c>
      <c r="AY26" s="69">
        <v>3</v>
      </c>
    </row>
    <row r="27" spans="1:51">
      <c r="A27" s="71">
        <v>23</v>
      </c>
      <c r="B27" s="66" t="s">
        <v>503</v>
      </c>
      <c r="C27" s="69"/>
      <c r="D27" s="69">
        <v>4</v>
      </c>
      <c r="E27" s="69">
        <v>3</v>
      </c>
      <c r="F27" s="69">
        <v>4</v>
      </c>
      <c r="G27" s="69">
        <v>4</v>
      </c>
      <c r="H27" s="69">
        <v>3</v>
      </c>
      <c r="I27" s="69">
        <v>4</v>
      </c>
      <c r="J27" s="69">
        <v>3</v>
      </c>
      <c r="K27" s="69">
        <v>2</v>
      </c>
      <c r="L27" s="69">
        <v>3</v>
      </c>
      <c r="M27" s="69">
        <v>4</v>
      </c>
      <c r="N27" s="69">
        <v>4</v>
      </c>
      <c r="O27" s="69">
        <v>3</v>
      </c>
      <c r="P27" s="69">
        <v>4</v>
      </c>
      <c r="Q27" s="69">
        <v>4</v>
      </c>
      <c r="R27" s="69">
        <v>4</v>
      </c>
      <c r="S27" s="69">
        <v>4</v>
      </c>
      <c r="T27" s="69">
        <v>4</v>
      </c>
      <c r="U27" s="69">
        <v>4</v>
      </c>
      <c r="V27" s="69">
        <v>3</v>
      </c>
      <c r="W27" s="69">
        <v>4</v>
      </c>
      <c r="X27" s="69">
        <v>4</v>
      </c>
      <c r="Y27" s="69">
        <v>4</v>
      </c>
      <c r="Z27" s="69">
        <v>4</v>
      </c>
      <c r="AA27" s="69">
        <v>4</v>
      </c>
      <c r="AB27" s="69">
        <v>4</v>
      </c>
      <c r="AC27" s="69">
        <v>4</v>
      </c>
      <c r="AD27" s="69">
        <v>1</v>
      </c>
      <c r="AE27" s="69">
        <v>4</v>
      </c>
      <c r="AF27" s="69">
        <v>4</v>
      </c>
      <c r="AG27" s="69">
        <v>4</v>
      </c>
      <c r="AH27" s="69">
        <v>4</v>
      </c>
      <c r="AI27" s="69">
        <v>4</v>
      </c>
      <c r="AJ27" s="69">
        <v>4</v>
      </c>
      <c r="AK27" s="69">
        <v>4</v>
      </c>
      <c r="AL27" s="69">
        <v>4</v>
      </c>
      <c r="AM27" s="69">
        <v>4</v>
      </c>
      <c r="AN27" s="69">
        <v>4</v>
      </c>
      <c r="AO27" s="69">
        <v>4</v>
      </c>
      <c r="AP27" s="69">
        <v>3</v>
      </c>
      <c r="AQ27" s="69">
        <v>3</v>
      </c>
      <c r="AR27" s="69">
        <v>3</v>
      </c>
      <c r="AS27" s="69">
        <v>4</v>
      </c>
      <c r="AT27" s="69">
        <v>4</v>
      </c>
      <c r="AU27" s="69">
        <v>4</v>
      </c>
      <c r="AV27" s="69">
        <v>4</v>
      </c>
      <c r="AW27" s="69">
        <v>1</v>
      </c>
      <c r="AX27" s="69">
        <v>4</v>
      </c>
      <c r="AY27" s="69">
        <v>3</v>
      </c>
    </row>
    <row r="28" spans="1:51">
      <c r="A28" s="71">
        <v>24</v>
      </c>
      <c r="B28" s="66" t="s">
        <v>503</v>
      </c>
      <c r="C28" s="69"/>
      <c r="D28" s="66">
        <v>4</v>
      </c>
      <c r="E28" s="66">
        <v>3</v>
      </c>
      <c r="F28" s="69">
        <v>2</v>
      </c>
      <c r="G28" s="69">
        <v>1</v>
      </c>
      <c r="H28" s="69">
        <v>4</v>
      </c>
      <c r="I28" s="69">
        <v>1</v>
      </c>
      <c r="J28" s="69">
        <v>1</v>
      </c>
      <c r="K28" s="69">
        <v>1</v>
      </c>
      <c r="L28" s="69">
        <v>4</v>
      </c>
      <c r="M28" s="69">
        <v>3</v>
      </c>
      <c r="N28" s="69">
        <v>1</v>
      </c>
      <c r="O28" s="69">
        <v>1</v>
      </c>
      <c r="P28" s="69">
        <v>1</v>
      </c>
      <c r="Q28" s="69">
        <v>2</v>
      </c>
      <c r="R28" s="69">
        <v>2</v>
      </c>
      <c r="S28" s="69">
        <v>2</v>
      </c>
      <c r="T28" s="69">
        <v>2</v>
      </c>
      <c r="U28" s="69">
        <v>2</v>
      </c>
      <c r="V28" s="69">
        <v>1</v>
      </c>
      <c r="W28" s="69">
        <v>2</v>
      </c>
      <c r="X28" s="69">
        <v>2</v>
      </c>
      <c r="Y28" s="69">
        <v>3</v>
      </c>
      <c r="Z28" s="69">
        <v>2</v>
      </c>
      <c r="AA28" s="69">
        <v>2</v>
      </c>
      <c r="AB28" s="69">
        <v>2</v>
      </c>
      <c r="AC28" s="69">
        <v>2</v>
      </c>
      <c r="AD28" s="69">
        <v>2</v>
      </c>
      <c r="AE28" s="69">
        <v>2</v>
      </c>
      <c r="AF28" s="69">
        <v>1</v>
      </c>
      <c r="AG28" s="69">
        <v>1</v>
      </c>
      <c r="AH28" s="69">
        <v>1</v>
      </c>
      <c r="AI28" s="69">
        <v>1</v>
      </c>
      <c r="AJ28" s="69">
        <v>3</v>
      </c>
      <c r="AK28" s="69">
        <v>3</v>
      </c>
      <c r="AL28" s="69">
        <v>1</v>
      </c>
      <c r="AM28" s="69">
        <v>1</v>
      </c>
      <c r="AN28" s="69">
        <v>1</v>
      </c>
      <c r="AO28" s="69">
        <v>1</v>
      </c>
      <c r="AP28" s="69">
        <v>1</v>
      </c>
      <c r="AQ28" s="69">
        <v>1</v>
      </c>
      <c r="AR28" s="69">
        <v>2</v>
      </c>
      <c r="AS28" s="69">
        <v>1</v>
      </c>
      <c r="AT28" s="69">
        <v>1</v>
      </c>
      <c r="AU28" s="69">
        <v>1</v>
      </c>
      <c r="AV28" s="69">
        <v>1</v>
      </c>
      <c r="AW28" s="69">
        <v>1</v>
      </c>
      <c r="AX28" s="69">
        <v>1</v>
      </c>
      <c r="AY28" s="69">
        <v>1</v>
      </c>
    </row>
    <row r="29" spans="1:51">
      <c r="A29" s="71">
        <v>25</v>
      </c>
      <c r="B29" s="66" t="s">
        <v>503</v>
      </c>
      <c r="C29" s="69"/>
      <c r="D29" s="66">
        <v>4</v>
      </c>
      <c r="E29" s="66">
        <v>3</v>
      </c>
      <c r="F29" s="69">
        <v>4</v>
      </c>
      <c r="G29" s="69">
        <v>3</v>
      </c>
      <c r="H29" s="69">
        <v>4</v>
      </c>
      <c r="I29" s="69">
        <v>3</v>
      </c>
      <c r="J29" s="69">
        <v>3</v>
      </c>
      <c r="K29" s="69">
        <v>3</v>
      </c>
      <c r="L29" s="69">
        <v>4</v>
      </c>
      <c r="M29" s="69">
        <v>1</v>
      </c>
      <c r="N29" s="69">
        <v>2</v>
      </c>
      <c r="O29" s="69">
        <v>2</v>
      </c>
      <c r="P29" s="69">
        <v>3</v>
      </c>
      <c r="Q29" s="69">
        <v>2</v>
      </c>
      <c r="R29" s="69">
        <v>1</v>
      </c>
      <c r="S29" s="69">
        <v>4</v>
      </c>
      <c r="T29" s="69">
        <v>4</v>
      </c>
      <c r="U29" s="69">
        <v>4</v>
      </c>
      <c r="V29" s="69">
        <v>4</v>
      </c>
      <c r="W29" s="69">
        <v>3</v>
      </c>
      <c r="X29" s="69">
        <v>4</v>
      </c>
      <c r="Y29" s="69">
        <v>4</v>
      </c>
      <c r="Z29" s="69">
        <v>4</v>
      </c>
      <c r="AA29" s="69">
        <v>4</v>
      </c>
      <c r="AB29" s="69">
        <v>4</v>
      </c>
      <c r="AC29" s="69">
        <v>3</v>
      </c>
      <c r="AD29" s="69">
        <v>2</v>
      </c>
      <c r="AE29" s="69">
        <v>3</v>
      </c>
      <c r="AF29" s="69">
        <v>4</v>
      </c>
      <c r="AG29" s="69">
        <v>3</v>
      </c>
      <c r="AH29" s="69">
        <v>3</v>
      </c>
      <c r="AI29" s="69">
        <v>3</v>
      </c>
      <c r="AJ29" s="69">
        <v>4</v>
      </c>
      <c r="AK29" s="69">
        <v>3</v>
      </c>
      <c r="AL29" s="69">
        <v>4</v>
      </c>
      <c r="AM29" s="69">
        <v>3</v>
      </c>
      <c r="AN29" s="69">
        <v>3</v>
      </c>
      <c r="AO29" s="69">
        <v>4</v>
      </c>
      <c r="AP29" s="69">
        <v>4</v>
      </c>
      <c r="AQ29" s="69">
        <v>4</v>
      </c>
      <c r="AR29" s="69">
        <v>3</v>
      </c>
      <c r="AS29" s="69">
        <v>4</v>
      </c>
      <c r="AT29" s="69">
        <v>4</v>
      </c>
      <c r="AU29" s="69">
        <v>4</v>
      </c>
      <c r="AV29" s="69">
        <v>3</v>
      </c>
      <c r="AW29" s="69">
        <v>4</v>
      </c>
      <c r="AX29" s="69">
        <v>4</v>
      </c>
      <c r="AY29" s="69">
        <v>3</v>
      </c>
    </row>
    <row r="30" spans="1:51">
      <c r="A30" s="71">
        <v>26</v>
      </c>
      <c r="B30" s="66" t="s">
        <v>503</v>
      </c>
      <c r="C30" s="69"/>
      <c r="D30" s="66">
        <v>4</v>
      </c>
      <c r="E30" s="66">
        <v>2</v>
      </c>
      <c r="F30" s="69">
        <v>4</v>
      </c>
      <c r="G30" s="69">
        <v>1</v>
      </c>
      <c r="H30" s="69">
        <v>4</v>
      </c>
      <c r="I30" s="69">
        <v>1</v>
      </c>
      <c r="J30" s="69">
        <v>2</v>
      </c>
      <c r="K30" s="69">
        <v>1</v>
      </c>
      <c r="L30" s="69">
        <v>3</v>
      </c>
      <c r="M30" s="69">
        <v>4</v>
      </c>
      <c r="N30" s="69">
        <v>2</v>
      </c>
      <c r="O30" s="69">
        <v>1</v>
      </c>
      <c r="P30" s="69">
        <v>2</v>
      </c>
      <c r="Q30" s="69">
        <v>3</v>
      </c>
      <c r="R30" s="69">
        <v>1</v>
      </c>
      <c r="S30" s="69">
        <v>3</v>
      </c>
      <c r="T30" s="69">
        <v>3</v>
      </c>
      <c r="U30" s="69">
        <v>2</v>
      </c>
      <c r="V30" s="69">
        <v>1</v>
      </c>
      <c r="W30" s="69">
        <v>4</v>
      </c>
      <c r="X30" s="69">
        <v>4</v>
      </c>
      <c r="Y30" s="69">
        <v>3</v>
      </c>
      <c r="Z30" s="69">
        <v>2</v>
      </c>
      <c r="AA30" s="69">
        <v>1</v>
      </c>
      <c r="AB30" s="69">
        <v>2</v>
      </c>
      <c r="AC30" s="69">
        <v>2</v>
      </c>
      <c r="AD30" s="69">
        <v>3</v>
      </c>
      <c r="AE30" s="69">
        <v>2</v>
      </c>
      <c r="AF30" s="69">
        <v>2</v>
      </c>
      <c r="AG30" s="69">
        <v>4</v>
      </c>
      <c r="AH30" s="69">
        <v>4</v>
      </c>
      <c r="AI30" s="69">
        <v>4</v>
      </c>
      <c r="AJ30" s="69">
        <v>3</v>
      </c>
      <c r="AK30" s="69">
        <v>3</v>
      </c>
      <c r="AL30" s="69">
        <v>4</v>
      </c>
      <c r="AM30" s="69">
        <v>3</v>
      </c>
      <c r="AN30" s="69">
        <v>1</v>
      </c>
      <c r="AO30" s="69">
        <v>4</v>
      </c>
      <c r="AP30" s="69">
        <v>3</v>
      </c>
      <c r="AQ30" s="69">
        <v>3</v>
      </c>
      <c r="AR30" s="69">
        <v>2</v>
      </c>
      <c r="AS30" s="69">
        <v>1</v>
      </c>
      <c r="AT30" s="69">
        <v>4</v>
      </c>
      <c r="AU30" s="69">
        <v>3</v>
      </c>
      <c r="AV30" s="69">
        <v>3</v>
      </c>
      <c r="AW30" s="69">
        <v>2</v>
      </c>
      <c r="AX30" s="69">
        <v>2</v>
      </c>
      <c r="AY30" s="69">
        <v>3</v>
      </c>
    </row>
    <row r="31" spans="1:51">
      <c r="A31" s="71">
        <v>27</v>
      </c>
      <c r="B31" s="66" t="s">
        <v>503</v>
      </c>
      <c r="C31" s="69"/>
      <c r="D31" s="66">
        <v>4</v>
      </c>
      <c r="E31" s="66">
        <v>3</v>
      </c>
      <c r="F31" s="69">
        <v>4</v>
      </c>
      <c r="G31" s="69">
        <v>4</v>
      </c>
      <c r="H31" s="69">
        <v>4</v>
      </c>
      <c r="I31" s="69">
        <v>4</v>
      </c>
      <c r="J31" s="69">
        <v>3</v>
      </c>
      <c r="K31" s="69">
        <v>3</v>
      </c>
      <c r="L31" s="69">
        <v>3</v>
      </c>
      <c r="M31" s="69">
        <v>4</v>
      </c>
      <c r="N31" s="69">
        <v>3</v>
      </c>
      <c r="O31" s="69">
        <v>1</v>
      </c>
      <c r="P31" s="69">
        <v>4</v>
      </c>
      <c r="Q31" s="69">
        <v>4</v>
      </c>
      <c r="R31" s="69">
        <v>4</v>
      </c>
      <c r="S31" s="69">
        <v>3</v>
      </c>
      <c r="T31" s="69">
        <v>3</v>
      </c>
      <c r="U31" s="69">
        <v>4</v>
      </c>
      <c r="V31" s="69">
        <v>3</v>
      </c>
      <c r="W31" s="69">
        <v>3</v>
      </c>
      <c r="X31" s="69">
        <v>4</v>
      </c>
      <c r="Y31" s="69">
        <v>4</v>
      </c>
      <c r="Z31" s="69">
        <v>3</v>
      </c>
      <c r="AA31" s="69">
        <v>3</v>
      </c>
      <c r="AB31" s="69">
        <v>3</v>
      </c>
      <c r="AC31" s="69">
        <v>3</v>
      </c>
      <c r="AD31" s="69">
        <v>2</v>
      </c>
      <c r="AE31" s="69">
        <v>3</v>
      </c>
      <c r="AF31" s="69">
        <v>3</v>
      </c>
      <c r="AG31" s="69">
        <v>3</v>
      </c>
      <c r="AH31" s="69">
        <v>3</v>
      </c>
      <c r="AI31" s="69">
        <v>3</v>
      </c>
      <c r="AJ31" s="69">
        <v>4</v>
      </c>
      <c r="AK31" s="69">
        <v>4</v>
      </c>
      <c r="AL31" s="69">
        <v>4</v>
      </c>
      <c r="AM31" s="69">
        <v>4</v>
      </c>
      <c r="AN31" s="69">
        <v>3</v>
      </c>
      <c r="AO31" s="69">
        <v>3</v>
      </c>
      <c r="AP31" s="69">
        <v>3</v>
      </c>
      <c r="AQ31" s="69">
        <v>4</v>
      </c>
      <c r="AR31" s="69">
        <v>4</v>
      </c>
      <c r="AS31" s="69">
        <v>4</v>
      </c>
      <c r="AT31" s="69">
        <v>4</v>
      </c>
      <c r="AU31" s="69">
        <v>4</v>
      </c>
      <c r="AV31" s="69">
        <v>4</v>
      </c>
      <c r="AW31" s="69">
        <v>3</v>
      </c>
      <c r="AX31" s="69">
        <v>4</v>
      </c>
      <c r="AY31" s="69">
        <v>4</v>
      </c>
    </row>
    <row r="32" spans="1:51">
      <c r="A32" s="71">
        <v>28</v>
      </c>
      <c r="B32" s="66" t="s">
        <v>503</v>
      </c>
      <c r="C32" s="69"/>
      <c r="D32" s="66">
        <v>4</v>
      </c>
      <c r="E32" s="66">
        <v>4</v>
      </c>
      <c r="F32" s="69">
        <v>4</v>
      </c>
      <c r="G32" s="69">
        <v>4</v>
      </c>
      <c r="H32" s="69">
        <v>4</v>
      </c>
      <c r="I32" s="69">
        <v>1</v>
      </c>
      <c r="J32" s="69">
        <v>1</v>
      </c>
      <c r="K32" s="69">
        <v>1</v>
      </c>
      <c r="L32" s="69">
        <v>2</v>
      </c>
      <c r="M32" s="69">
        <v>4</v>
      </c>
      <c r="N32" s="69">
        <v>3</v>
      </c>
      <c r="O32" s="69">
        <v>3</v>
      </c>
      <c r="P32" s="69">
        <v>4</v>
      </c>
      <c r="Q32" s="69">
        <v>4</v>
      </c>
      <c r="R32" s="69">
        <v>3</v>
      </c>
      <c r="S32" s="69">
        <v>4</v>
      </c>
      <c r="T32" s="69">
        <v>4</v>
      </c>
      <c r="U32" s="69">
        <v>3</v>
      </c>
      <c r="V32" s="69">
        <v>3</v>
      </c>
      <c r="W32" s="69">
        <v>3</v>
      </c>
      <c r="X32" s="69">
        <v>3</v>
      </c>
      <c r="Y32" s="69">
        <v>4</v>
      </c>
      <c r="Z32" s="69">
        <v>4</v>
      </c>
      <c r="AA32" s="69">
        <v>3</v>
      </c>
      <c r="AB32" s="69">
        <v>2</v>
      </c>
      <c r="AC32" s="69">
        <v>2</v>
      </c>
      <c r="AD32" s="69">
        <v>2</v>
      </c>
      <c r="AE32" s="69">
        <v>4</v>
      </c>
      <c r="AF32" s="69">
        <v>3</v>
      </c>
      <c r="AG32" s="69">
        <v>3</v>
      </c>
      <c r="AH32" s="69">
        <v>3</v>
      </c>
      <c r="AI32" s="69">
        <v>4</v>
      </c>
      <c r="AJ32" s="69">
        <v>4</v>
      </c>
      <c r="AK32" s="69">
        <v>3</v>
      </c>
      <c r="AL32" s="69">
        <v>4</v>
      </c>
      <c r="AM32" s="69">
        <v>4</v>
      </c>
      <c r="AN32" s="69">
        <v>4</v>
      </c>
      <c r="AO32" s="69">
        <v>3</v>
      </c>
      <c r="AP32" s="69">
        <v>2</v>
      </c>
      <c r="AQ32" s="69">
        <v>2</v>
      </c>
      <c r="AR32" s="69">
        <v>3</v>
      </c>
      <c r="AS32" s="69">
        <v>2</v>
      </c>
      <c r="AT32" s="69">
        <v>3</v>
      </c>
      <c r="AU32" s="69">
        <v>4</v>
      </c>
      <c r="AV32" s="69">
        <v>3</v>
      </c>
      <c r="AW32" s="69">
        <v>2</v>
      </c>
      <c r="AX32" s="69">
        <v>2</v>
      </c>
      <c r="AY32" s="69">
        <v>2</v>
      </c>
    </row>
    <row r="33" spans="1:51">
      <c r="A33" s="71">
        <v>29</v>
      </c>
      <c r="B33" s="66" t="s">
        <v>503</v>
      </c>
      <c r="C33" s="69"/>
      <c r="D33" s="66">
        <v>3</v>
      </c>
      <c r="E33" s="66">
        <v>3</v>
      </c>
      <c r="F33" s="69">
        <v>3</v>
      </c>
      <c r="G33" s="69">
        <v>2</v>
      </c>
      <c r="H33" s="69">
        <v>3</v>
      </c>
      <c r="I33" s="69">
        <v>2</v>
      </c>
      <c r="J33" s="69">
        <v>3</v>
      </c>
      <c r="K33" s="69">
        <v>2</v>
      </c>
      <c r="L33" s="69">
        <v>3</v>
      </c>
      <c r="M33" s="69">
        <v>3</v>
      </c>
      <c r="N33" s="69">
        <v>2</v>
      </c>
      <c r="O33" s="69">
        <v>2</v>
      </c>
      <c r="P33" s="69">
        <v>2</v>
      </c>
      <c r="Q33" s="69">
        <v>2</v>
      </c>
      <c r="R33" s="69">
        <v>2</v>
      </c>
      <c r="S33" s="69">
        <v>3</v>
      </c>
      <c r="T33" s="69">
        <v>3</v>
      </c>
      <c r="U33" s="69">
        <v>3</v>
      </c>
      <c r="V33" s="69">
        <v>2</v>
      </c>
      <c r="W33" s="69">
        <v>3</v>
      </c>
      <c r="X33" s="69">
        <v>3</v>
      </c>
      <c r="Y33" s="69">
        <v>3</v>
      </c>
      <c r="Z33" s="69">
        <v>3</v>
      </c>
      <c r="AA33" s="69">
        <v>2</v>
      </c>
      <c r="AB33" s="69">
        <v>3</v>
      </c>
      <c r="AC33" s="69">
        <v>3</v>
      </c>
      <c r="AD33" s="69">
        <v>2</v>
      </c>
      <c r="AE33" s="69">
        <v>3</v>
      </c>
      <c r="AF33" s="69">
        <v>2</v>
      </c>
      <c r="AG33" s="69">
        <v>3</v>
      </c>
      <c r="AH33" s="69">
        <v>3</v>
      </c>
      <c r="AI33" s="69">
        <v>3</v>
      </c>
      <c r="AJ33" s="69">
        <v>3</v>
      </c>
      <c r="AK33" s="69">
        <v>3</v>
      </c>
      <c r="AL33" s="69">
        <v>3</v>
      </c>
      <c r="AM33" s="69">
        <v>3</v>
      </c>
      <c r="AN33" s="69">
        <v>3</v>
      </c>
      <c r="AO33" s="69">
        <v>3</v>
      </c>
      <c r="AP33" s="69">
        <v>3</v>
      </c>
      <c r="AQ33" s="69">
        <v>3</v>
      </c>
      <c r="AR33" s="69">
        <v>2</v>
      </c>
      <c r="AS33" s="69">
        <v>3</v>
      </c>
      <c r="AT33" s="69">
        <v>3</v>
      </c>
      <c r="AU33" s="69">
        <v>3</v>
      </c>
      <c r="AV33" s="69">
        <v>2</v>
      </c>
      <c r="AW33" s="69">
        <v>2</v>
      </c>
      <c r="AX33" s="69">
        <v>2</v>
      </c>
      <c r="AY33" s="69">
        <v>2</v>
      </c>
    </row>
    <row r="34" spans="1:51">
      <c r="A34" s="71">
        <v>30</v>
      </c>
      <c r="B34" s="66" t="s">
        <v>503</v>
      </c>
      <c r="C34" s="69"/>
      <c r="D34" s="66">
        <v>4</v>
      </c>
      <c r="E34" s="66">
        <v>4</v>
      </c>
      <c r="F34" s="69">
        <v>4</v>
      </c>
      <c r="G34" s="69">
        <v>2</v>
      </c>
      <c r="H34" s="69">
        <v>1</v>
      </c>
      <c r="I34" s="69">
        <v>4</v>
      </c>
      <c r="J34" s="69">
        <v>1</v>
      </c>
      <c r="K34" s="69">
        <v>1</v>
      </c>
      <c r="L34" s="69">
        <v>4</v>
      </c>
      <c r="M34" s="69">
        <v>4</v>
      </c>
      <c r="N34" s="69">
        <v>4</v>
      </c>
      <c r="O34" s="69">
        <v>4</v>
      </c>
      <c r="P34" s="69">
        <v>4</v>
      </c>
      <c r="Q34" s="69">
        <v>4</v>
      </c>
      <c r="R34" s="69">
        <v>1</v>
      </c>
      <c r="S34" s="69">
        <v>4</v>
      </c>
      <c r="T34" s="69">
        <v>1</v>
      </c>
      <c r="U34" s="69">
        <v>1</v>
      </c>
      <c r="V34" s="69">
        <v>1</v>
      </c>
      <c r="W34" s="69">
        <v>4</v>
      </c>
      <c r="X34" s="69">
        <v>4</v>
      </c>
      <c r="Y34" s="69">
        <v>3</v>
      </c>
      <c r="Z34" s="69">
        <v>1</v>
      </c>
      <c r="AA34" s="69">
        <v>1</v>
      </c>
      <c r="AB34" s="69">
        <v>1</v>
      </c>
      <c r="AC34" s="69">
        <v>2</v>
      </c>
      <c r="AD34" s="69">
        <v>3</v>
      </c>
      <c r="AE34" s="69">
        <v>2</v>
      </c>
      <c r="AF34" s="69">
        <v>2</v>
      </c>
      <c r="AG34" s="69">
        <v>4</v>
      </c>
      <c r="AH34" s="69">
        <v>4</v>
      </c>
      <c r="AI34" s="69">
        <v>4</v>
      </c>
      <c r="AJ34" s="69">
        <v>1</v>
      </c>
      <c r="AK34" s="69">
        <v>3</v>
      </c>
      <c r="AL34" s="69">
        <v>4</v>
      </c>
      <c r="AM34" s="69">
        <v>4</v>
      </c>
      <c r="AN34" s="69">
        <v>3</v>
      </c>
      <c r="AO34" s="69">
        <v>4</v>
      </c>
      <c r="AP34" s="69">
        <v>1</v>
      </c>
      <c r="AQ34" s="69">
        <v>4</v>
      </c>
      <c r="AR34" s="69">
        <v>4</v>
      </c>
      <c r="AS34" s="69">
        <v>1</v>
      </c>
      <c r="AT34" s="69">
        <v>1</v>
      </c>
      <c r="AU34" s="69">
        <v>1</v>
      </c>
      <c r="AV34" s="69">
        <v>3</v>
      </c>
      <c r="AW34" s="69">
        <v>1</v>
      </c>
      <c r="AX34" s="69">
        <v>1</v>
      </c>
      <c r="AY34" s="69">
        <v>1</v>
      </c>
    </row>
    <row r="35" spans="1:51">
      <c r="A35" s="71">
        <v>31</v>
      </c>
      <c r="B35" s="66" t="s">
        <v>503</v>
      </c>
      <c r="C35" s="69"/>
      <c r="D35" s="66">
        <v>3</v>
      </c>
      <c r="E35" s="66">
        <v>2</v>
      </c>
      <c r="F35" s="69">
        <v>4</v>
      </c>
      <c r="G35" s="69">
        <v>2</v>
      </c>
      <c r="H35" s="69">
        <v>2</v>
      </c>
      <c r="I35" s="69">
        <v>1</v>
      </c>
      <c r="J35" s="69">
        <v>1</v>
      </c>
      <c r="K35" s="69">
        <v>2</v>
      </c>
      <c r="L35" s="69">
        <v>3</v>
      </c>
      <c r="M35" s="69">
        <v>3</v>
      </c>
      <c r="N35" s="69">
        <v>3</v>
      </c>
      <c r="O35" s="69">
        <v>2</v>
      </c>
      <c r="P35" s="69">
        <v>3</v>
      </c>
      <c r="Q35" s="69">
        <v>2</v>
      </c>
      <c r="R35" s="69">
        <v>2</v>
      </c>
      <c r="S35" s="69">
        <v>2</v>
      </c>
      <c r="T35" s="69">
        <v>3</v>
      </c>
      <c r="U35" s="69">
        <v>2</v>
      </c>
      <c r="V35" s="69">
        <v>2</v>
      </c>
      <c r="W35" s="69">
        <v>3</v>
      </c>
      <c r="X35" s="69">
        <v>1</v>
      </c>
      <c r="Y35" s="69">
        <v>1</v>
      </c>
      <c r="Z35" s="69">
        <v>2</v>
      </c>
      <c r="AA35" s="69">
        <v>2</v>
      </c>
      <c r="AB35" s="69">
        <v>2</v>
      </c>
      <c r="AC35" s="69">
        <v>2</v>
      </c>
      <c r="AD35" s="69">
        <v>3</v>
      </c>
      <c r="AE35" s="69">
        <v>2</v>
      </c>
      <c r="AF35" s="69">
        <v>2</v>
      </c>
      <c r="AG35" s="69">
        <v>3</v>
      </c>
      <c r="AH35" s="69">
        <v>2</v>
      </c>
      <c r="AI35" s="69">
        <v>2</v>
      </c>
      <c r="AJ35" s="69">
        <v>3</v>
      </c>
      <c r="AK35" s="69">
        <v>3</v>
      </c>
      <c r="AL35" s="69">
        <v>1</v>
      </c>
      <c r="AM35" s="69">
        <v>2</v>
      </c>
      <c r="AN35" s="69">
        <v>3</v>
      </c>
      <c r="AO35" s="69">
        <v>2</v>
      </c>
      <c r="AP35" s="69">
        <v>2</v>
      </c>
      <c r="AQ35" s="69">
        <v>2</v>
      </c>
      <c r="AR35" s="69">
        <v>3</v>
      </c>
      <c r="AS35" s="69">
        <v>2</v>
      </c>
      <c r="AT35" s="69">
        <v>4</v>
      </c>
      <c r="AU35" s="69">
        <v>4</v>
      </c>
      <c r="AV35" s="69">
        <v>2</v>
      </c>
      <c r="AW35" s="69">
        <v>2</v>
      </c>
      <c r="AX35" s="69">
        <v>3</v>
      </c>
      <c r="AY35" s="69">
        <v>3</v>
      </c>
    </row>
    <row r="36" spans="1:51">
      <c r="A36" s="71">
        <v>32</v>
      </c>
      <c r="B36" s="66" t="s">
        <v>503</v>
      </c>
      <c r="C36" s="69"/>
      <c r="D36" s="66">
        <v>3</v>
      </c>
      <c r="E36" s="66">
        <v>3</v>
      </c>
      <c r="F36" s="69">
        <v>4</v>
      </c>
      <c r="G36" s="69">
        <v>2</v>
      </c>
      <c r="H36" s="69">
        <v>4</v>
      </c>
      <c r="I36" s="69">
        <v>3</v>
      </c>
      <c r="J36" s="69">
        <v>3</v>
      </c>
      <c r="K36" s="69">
        <v>3</v>
      </c>
      <c r="L36" s="69">
        <v>3</v>
      </c>
      <c r="M36" s="69">
        <v>4</v>
      </c>
      <c r="N36" s="69">
        <v>2</v>
      </c>
      <c r="O36" s="69">
        <v>3</v>
      </c>
      <c r="P36" s="69">
        <v>3</v>
      </c>
      <c r="Q36" s="69">
        <v>4</v>
      </c>
      <c r="R36" s="69">
        <v>2</v>
      </c>
      <c r="S36" s="69">
        <v>2</v>
      </c>
      <c r="T36" s="69">
        <v>2</v>
      </c>
      <c r="U36" s="69">
        <v>2</v>
      </c>
      <c r="V36" s="69">
        <v>2</v>
      </c>
      <c r="W36" s="69">
        <v>2</v>
      </c>
      <c r="X36" s="69">
        <v>3</v>
      </c>
      <c r="Y36" s="69">
        <v>3</v>
      </c>
      <c r="Z36" s="69">
        <v>3</v>
      </c>
      <c r="AA36" s="69">
        <v>3</v>
      </c>
      <c r="AB36" s="69">
        <v>3</v>
      </c>
      <c r="AC36" s="69">
        <v>3</v>
      </c>
      <c r="AD36" s="69">
        <v>2</v>
      </c>
      <c r="AE36" s="69">
        <v>3</v>
      </c>
      <c r="AF36" s="69">
        <v>2</v>
      </c>
      <c r="AG36" s="69">
        <v>3</v>
      </c>
      <c r="AH36" s="69">
        <v>3</v>
      </c>
      <c r="AI36" s="69">
        <v>2</v>
      </c>
      <c r="AJ36" s="69">
        <v>3</v>
      </c>
      <c r="AK36" s="69">
        <v>3</v>
      </c>
      <c r="AL36" s="69">
        <v>3</v>
      </c>
      <c r="AM36" s="69">
        <v>2</v>
      </c>
      <c r="AN36" s="69">
        <v>2</v>
      </c>
      <c r="AO36" s="69">
        <v>2</v>
      </c>
      <c r="AP36" s="69">
        <v>4</v>
      </c>
      <c r="AQ36" s="69">
        <v>3</v>
      </c>
      <c r="AR36" s="69">
        <v>2</v>
      </c>
      <c r="AS36" s="69">
        <v>2</v>
      </c>
      <c r="AT36" s="69">
        <v>1</v>
      </c>
      <c r="AU36" s="69">
        <v>1</v>
      </c>
      <c r="AV36" s="69">
        <v>2</v>
      </c>
      <c r="AW36" s="69">
        <v>1</v>
      </c>
      <c r="AX36" s="69">
        <v>2</v>
      </c>
      <c r="AY36" s="69">
        <v>2</v>
      </c>
    </row>
    <row r="37" spans="1:51">
      <c r="A37" s="71">
        <v>33</v>
      </c>
      <c r="B37" s="66" t="s">
        <v>503</v>
      </c>
      <c r="C37" s="69"/>
      <c r="D37" s="66">
        <v>4</v>
      </c>
      <c r="E37" s="66">
        <v>3</v>
      </c>
      <c r="F37" s="69">
        <v>4</v>
      </c>
      <c r="G37" s="69">
        <v>3</v>
      </c>
      <c r="H37" s="69">
        <v>4</v>
      </c>
      <c r="I37" s="69">
        <v>3</v>
      </c>
      <c r="J37" s="69">
        <v>4</v>
      </c>
      <c r="K37" s="69">
        <v>3</v>
      </c>
      <c r="L37" s="69">
        <v>3</v>
      </c>
      <c r="M37" s="69">
        <v>4</v>
      </c>
      <c r="N37" s="69">
        <v>4</v>
      </c>
      <c r="O37" s="69">
        <v>4</v>
      </c>
      <c r="P37" s="69">
        <v>4</v>
      </c>
      <c r="Q37" s="69">
        <v>4</v>
      </c>
      <c r="R37" s="69">
        <v>1</v>
      </c>
      <c r="S37" s="69">
        <v>4</v>
      </c>
      <c r="T37" s="69">
        <v>4</v>
      </c>
      <c r="U37" s="69">
        <v>4</v>
      </c>
      <c r="V37" s="69">
        <v>4</v>
      </c>
      <c r="W37" s="69">
        <v>4</v>
      </c>
      <c r="X37" s="69">
        <v>3</v>
      </c>
      <c r="Y37" s="69">
        <v>4</v>
      </c>
      <c r="Z37" s="69">
        <v>4</v>
      </c>
      <c r="AA37" s="69">
        <v>3</v>
      </c>
      <c r="AB37" s="69">
        <v>3</v>
      </c>
      <c r="AC37" s="69">
        <v>3</v>
      </c>
      <c r="AD37" s="69">
        <v>2</v>
      </c>
      <c r="AE37" s="69">
        <v>3</v>
      </c>
      <c r="AF37" s="69">
        <v>4</v>
      </c>
      <c r="AG37" s="69">
        <v>4</v>
      </c>
      <c r="AH37" s="69">
        <v>3</v>
      </c>
      <c r="AI37" s="69">
        <v>3</v>
      </c>
      <c r="AJ37" s="69">
        <v>4</v>
      </c>
      <c r="AK37" s="69">
        <v>3</v>
      </c>
      <c r="AL37" s="69">
        <v>4</v>
      </c>
      <c r="AM37" s="69">
        <v>4</v>
      </c>
      <c r="AN37" s="69">
        <v>4</v>
      </c>
      <c r="AO37" s="69">
        <v>4</v>
      </c>
      <c r="AP37" s="69">
        <v>3</v>
      </c>
      <c r="AQ37" s="69">
        <v>3</v>
      </c>
      <c r="AR37" s="69">
        <v>4</v>
      </c>
      <c r="AS37" s="69">
        <v>4</v>
      </c>
      <c r="AT37" s="69">
        <v>4</v>
      </c>
      <c r="AU37" s="69">
        <v>4</v>
      </c>
      <c r="AV37" s="69">
        <v>4</v>
      </c>
      <c r="AW37" s="69">
        <v>4</v>
      </c>
      <c r="AX37" s="69">
        <v>4</v>
      </c>
      <c r="AY37" s="69">
        <v>3</v>
      </c>
    </row>
    <row r="38" spans="1:51">
      <c r="A38" s="71">
        <v>34</v>
      </c>
      <c r="B38" s="66" t="s">
        <v>503</v>
      </c>
      <c r="C38" s="69"/>
      <c r="D38" s="66">
        <v>4</v>
      </c>
      <c r="E38" s="66">
        <v>2</v>
      </c>
      <c r="F38" s="69">
        <v>4</v>
      </c>
      <c r="G38" s="69">
        <v>3</v>
      </c>
      <c r="H38" s="69">
        <v>3</v>
      </c>
      <c r="I38" s="69">
        <v>2</v>
      </c>
      <c r="J38" s="69">
        <v>2</v>
      </c>
      <c r="K38" s="69">
        <v>1</v>
      </c>
      <c r="L38" s="69">
        <v>2</v>
      </c>
      <c r="M38" s="69">
        <v>4</v>
      </c>
      <c r="N38" s="69">
        <v>3</v>
      </c>
      <c r="O38" s="69">
        <v>1</v>
      </c>
      <c r="P38" s="69">
        <v>4</v>
      </c>
      <c r="Q38" s="69">
        <v>3</v>
      </c>
      <c r="R38" s="69">
        <v>2</v>
      </c>
      <c r="S38" s="69">
        <v>3</v>
      </c>
      <c r="T38" s="69">
        <v>3</v>
      </c>
      <c r="U38" s="69">
        <v>3</v>
      </c>
      <c r="V38" s="69">
        <v>2</v>
      </c>
      <c r="W38" s="69">
        <v>3</v>
      </c>
      <c r="X38" s="69">
        <v>3</v>
      </c>
      <c r="Y38" s="69">
        <v>3</v>
      </c>
      <c r="Z38" s="69">
        <v>3</v>
      </c>
      <c r="AA38" s="69">
        <v>2</v>
      </c>
      <c r="AB38" s="69">
        <v>3</v>
      </c>
      <c r="AC38" s="69">
        <v>2</v>
      </c>
      <c r="AD38" s="69">
        <v>3</v>
      </c>
      <c r="AE38" s="69">
        <v>2</v>
      </c>
      <c r="AF38" s="69">
        <v>2</v>
      </c>
      <c r="AG38" s="69">
        <v>3</v>
      </c>
      <c r="AH38" s="69">
        <v>3</v>
      </c>
      <c r="AI38" s="69">
        <v>3</v>
      </c>
      <c r="AJ38" s="69">
        <v>4</v>
      </c>
      <c r="AK38" s="69">
        <v>3</v>
      </c>
      <c r="AL38" s="69">
        <v>3</v>
      </c>
      <c r="AM38" s="69">
        <v>3</v>
      </c>
      <c r="AN38" s="69">
        <v>2</v>
      </c>
      <c r="AO38" s="69">
        <v>4</v>
      </c>
      <c r="AP38" s="69">
        <v>3</v>
      </c>
      <c r="AQ38" s="69">
        <v>3</v>
      </c>
      <c r="AR38" s="69">
        <v>3</v>
      </c>
      <c r="AS38" s="69">
        <v>2</v>
      </c>
      <c r="AT38" s="69">
        <v>3</v>
      </c>
      <c r="AU38" s="69">
        <v>2</v>
      </c>
      <c r="AV38" s="69">
        <v>3</v>
      </c>
      <c r="AW38" s="69">
        <v>2</v>
      </c>
      <c r="AX38" s="69">
        <v>2</v>
      </c>
      <c r="AY38" s="69">
        <v>2</v>
      </c>
    </row>
    <row r="39" spans="1:51">
      <c r="A39" s="71">
        <v>35</v>
      </c>
      <c r="B39" s="66" t="s">
        <v>503</v>
      </c>
      <c r="C39" s="69"/>
      <c r="D39" s="66">
        <v>4</v>
      </c>
      <c r="E39" s="66">
        <v>2</v>
      </c>
      <c r="F39" s="69">
        <v>4</v>
      </c>
      <c r="G39" s="69">
        <v>3</v>
      </c>
      <c r="H39" s="69">
        <v>3</v>
      </c>
      <c r="I39" s="69">
        <v>3</v>
      </c>
      <c r="J39" s="69">
        <v>2</v>
      </c>
      <c r="K39" s="69">
        <v>2</v>
      </c>
      <c r="L39" s="69">
        <v>1</v>
      </c>
      <c r="M39" s="69">
        <v>4</v>
      </c>
      <c r="N39" s="69">
        <v>3</v>
      </c>
      <c r="O39" s="69">
        <v>3</v>
      </c>
      <c r="P39" s="69">
        <v>1</v>
      </c>
      <c r="Q39" s="69">
        <v>4</v>
      </c>
      <c r="R39" s="69">
        <v>4</v>
      </c>
      <c r="S39" s="69">
        <v>3</v>
      </c>
      <c r="T39" s="69">
        <v>4</v>
      </c>
      <c r="U39" s="69">
        <v>4</v>
      </c>
      <c r="V39" s="69">
        <v>4</v>
      </c>
      <c r="W39" s="69">
        <v>3</v>
      </c>
      <c r="X39" s="69">
        <v>4</v>
      </c>
      <c r="Y39" s="69">
        <v>4</v>
      </c>
      <c r="Z39" s="69">
        <v>4</v>
      </c>
      <c r="AA39" s="69">
        <v>3</v>
      </c>
      <c r="AB39" s="69">
        <v>2</v>
      </c>
      <c r="AC39" s="69">
        <v>2</v>
      </c>
      <c r="AD39" s="69">
        <v>1</v>
      </c>
      <c r="AE39" s="69">
        <v>4</v>
      </c>
      <c r="AF39" s="69">
        <v>4</v>
      </c>
      <c r="AG39" s="69">
        <v>3</v>
      </c>
      <c r="AH39" s="69">
        <v>3</v>
      </c>
      <c r="AI39" s="69">
        <v>4</v>
      </c>
      <c r="AJ39" s="69">
        <v>4</v>
      </c>
      <c r="AK39" s="69">
        <v>3</v>
      </c>
      <c r="AL39" s="69">
        <v>4</v>
      </c>
      <c r="AM39" s="69">
        <v>4</v>
      </c>
      <c r="AN39" s="69">
        <v>2</v>
      </c>
      <c r="AO39" s="69">
        <v>3</v>
      </c>
      <c r="AP39" s="69">
        <v>4</v>
      </c>
      <c r="AQ39" s="69">
        <v>3</v>
      </c>
      <c r="AR39" s="69">
        <v>4</v>
      </c>
      <c r="AS39" s="69">
        <v>3</v>
      </c>
      <c r="AT39" s="69">
        <v>4</v>
      </c>
      <c r="AU39" s="69">
        <v>2</v>
      </c>
      <c r="AV39" s="69">
        <v>4</v>
      </c>
      <c r="AW39" s="69">
        <v>4</v>
      </c>
      <c r="AX39" s="69">
        <v>4</v>
      </c>
      <c r="AY39" s="69">
        <v>3</v>
      </c>
    </row>
    <row r="40" spans="1:51">
      <c r="A40" s="71">
        <v>36</v>
      </c>
      <c r="B40" s="66" t="s">
        <v>503</v>
      </c>
      <c r="C40" s="69"/>
      <c r="D40" s="69">
        <v>3</v>
      </c>
      <c r="E40" s="69">
        <v>3</v>
      </c>
      <c r="F40" s="69">
        <v>4</v>
      </c>
      <c r="G40" s="69">
        <v>1</v>
      </c>
      <c r="H40" s="69">
        <v>3</v>
      </c>
      <c r="I40" s="69">
        <v>1</v>
      </c>
      <c r="J40" s="69">
        <v>1</v>
      </c>
      <c r="K40" s="69">
        <v>1</v>
      </c>
      <c r="L40" s="69">
        <v>1</v>
      </c>
      <c r="M40" s="69">
        <v>3</v>
      </c>
      <c r="N40" s="69">
        <v>3</v>
      </c>
      <c r="O40" s="69">
        <v>3</v>
      </c>
      <c r="P40" s="69">
        <v>3</v>
      </c>
      <c r="Q40" s="69">
        <v>4</v>
      </c>
      <c r="R40" s="69">
        <v>1</v>
      </c>
      <c r="S40" s="69">
        <v>3</v>
      </c>
      <c r="T40" s="69">
        <v>2</v>
      </c>
      <c r="U40" s="69">
        <v>2</v>
      </c>
      <c r="V40" s="69">
        <v>1</v>
      </c>
      <c r="W40" s="69">
        <v>4</v>
      </c>
      <c r="X40" s="69">
        <v>4</v>
      </c>
      <c r="Y40" s="69">
        <v>3</v>
      </c>
      <c r="Z40" s="69">
        <v>1</v>
      </c>
      <c r="AA40" s="69">
        <v>2</v>
      </c>
      <c r="AB40" s="69">
        <v>3</v>
      </c>
      <c r="AC40" s="69">
        <v>2</v>
      </c>
      <c r="AD40" s="69">
        <v>3</v>
      </c>
      <c r="AE40" s="69">
        <v>1</v>
      </c>
      <c r="AF40" s="69">
        <v>1</v>
      </c>
      <c r="AG40" s="69">
        <v>2</v>
      </c>
      <c r="AH40" s="69">
        <v>2</v>
      </c>
      <c r="AI40" s="69">
        <v>4</v>
      </c>
      <c r="AJ40" s="69">
        <v>1</v>
      </c>
      <c r="AK40" s="69">
        <v>4</v>
      </c>
      <c r="AL40" s="69">
        <v>4</v>
      </c>
      <c r="AM40" s="69">
        <v>1</v>
      </c>
      <c r="AN40" s="69">
        <v>1</v>
      </c>
      <c r="AO40" s="69">
        <v>1</v>
      </c>
      <c r="AP40" s="69">
        <v>2</v>
      </c>
      <c r="AQ40" s="69">
        <v>3</v>
      </c>
      <c r="AR40" s="69">
        <v>1</v>
      </c>
      <c r="AS40" s="69">
        <v>1</v>
      </c>
      <c r="AT40" s="69">
        <v>1</v>
      </c>
      <c r="AU40" s="69">
        <v>1</v>
      </c>
      <c r="AV40" s="69">
        <v>1</v>
      </c>
      <c r="AW40" s="69">
        <v>1</v>
      </c>
      <c r="AX40" s="69">
        <v>1</v>
      </c>
      <c r="AY40" s="69">
        <v>1</v>
      </c>
    </row>
    <row r="41" spans="1:51">
      <c r="A41" s="71">
        <v>37</v>
      </c>
      <c r="B41" s="66" t="s">
        <v>503</v>
      </c>
      <c r="C41" s="69"/>
      <c r="D41" s="69">
        <v>4</v>
      </c>
      <c r="E41" s="69">
        <v>3</v>
      </c>
      <c r="F41" s="69">
        <v>4</v>
      </c>
      <c r="G41" s="69">
        <v>3</v>
      </c>
      <c r="H41" s="69">
        <v>3</v>
      </c>
      <c r="I41" s="69">
        <v>3</v>
      </c>
      <c r="J41" s="69">
        <v>2</v>
      </c>
      <c r="K41" s="69">
        <v>4</v>
      </c>
      <c r="L41" s="69">
        <v>4</v>
      </c>
      <c r="M41" s="69">
        <v>4</v>
      </c>
      <c r="N41" s="69">
        <v>4</v>
      </c>
      <c r="O41" s="69">
        <v>3</v>
      </c>
      <c r="P41" s="69">
        <v>4</v>
      </c>
      <c r="Q41" s="69">
        <v>4</v>
      </c>
      <c r="R41" s="69">
        <v>4</v>
      </c>
      <c r="S41" s="69">
        <v>4</v>
      </c>
      <c r="T41" s="69">
        <v>4</v>
      </c>
      <c r="U41" s="69">
        <v>4</v>
      </c>
      <c r="V41" s="69">
        <v>4</v>
      </c>
      <c r="W41" s="69">
        <v>4</v>
      </c>
      <c r="X41" s="69">
        <v>4</v>
      </c>
      <c r="Y41" s="69">
        <v>4</v>
      </c>
      <c r="Z41" s="69">
        <v>4</v>
      </c>
      <c r="AA41" s="69">
        <v>4</v>
      </c>
      <c r="AB41" s="69">
        <v>4</v>
      </c>
      <c r="AC41" s="69">
        <v>4</v>
      </c>
      <c r="AD41" s="69">
        <v>1</v>
      </c>
      <c r="AE41" s="69">
        <v>4</v>
      </c>
      <c r="AF41" s="69">
        <v>3</v>
      </c>
      <c r="AG41" s="69">
        <v>4</v>
      </c>
      <c r="AH41" s="69">
        <v>4</v>
      </c>
      <c r="AI41" s="69">
        <v>4</v>
      </c>
      <c r="AJ41" s="69">
        <v>4</v>
      </c>
      <c r="AK41" s="69">
        <v>4</v>
      </c>
      <c r="AL41" s="69">
        <v>4</v>
      </c>
      <c r="AM41" s="69">
        <v>4</v>
      </c>
      <c r="AN41" s="69">
        <v>4</v>
      </c>
      <c r="AO41" s="69">
        <v>4</v>
      </c>
      <c r="AP41" s="69">
        <v>4</v>
      </c>
      <c r="AQ41" s="69">
        <v>4</v>
      </c>
      <c r="AR41" s="69">
        <v>4</v>
      </c>
      <c r="AS41" s="69">
        <v>4</v>
      </c>
      <c r="AT41" s="69">
        <v>4</v>
      </c>
      <c r="AU41" s="69">
        <v>3</v>
      </c>
      <c r="AV41" s="69">
        <v>4</v>
      </c>
      <c r="AW41" s="69">
        <v>3</v>
      </c>
      <c r="AX41" s="69">
        <v>4</v>
      </c>
      <c r="AY41" s="69">
        <v>4</v>
      </c>
    </row>
    <row r="42" spans="1:51">
      <c r="A42" s="71">
        <v>38</v>
      </c>
      <c r="B42" s="66" t="s">
        <v>503</v>
      </c>
      <c r="C42" s="69"/>
      <c r="D42" s="69">
        <v>4</v>
      </c>
      <c r="E42" s="69">
        <v>3</v>
      </c>
      <c r="F42" s="69">
        <v>4</v>
      </c>
      <c r="G42" s="69">
        <v>3</v>
      </c>
      <c r="H42" s="69">
        <v>4</v>
      </c>
      <c r="I42" s="69">
        <v>3</v>
      </c>
      <c r="J42" s="69">
        <v>3</v>
      </c>
      <c r="K42" s="69">
        <v>3</v>
      </c>
      <c r="L42" s="69">
        <v>3</v>
      </c>
      <c r="M42" s="69">
        <v>4</v>
      </c>
      <c r="N42" s="69">
        <v>4</v>
      </c>
      <c r="O42" s="69">
        <v>3</v>
      </c>
      <c r="P42" s="69">
        <v>4</v>
      </c>
      <c r="Q42" s="69">
        <v>3</v>
      </c>
      <c r="R42" s="69">
        <v>2</v>
      </c>
      <c r="S42" s="69">
        <v>4</v>
      </c>
      <c r="T42" s="69">
        <v>4</v>
      </c>
      <c r="U42" s="69">
        <v>4</v>
      </c>
      <c r="V42" s="69">
        <v>3</v>
      </c>
      <c r="W42" s="69">
        <v>3</v>
      </c>
      <c r="X42" s="69">
        <v>3</v>
      </c>
      <c r="Y42" s="69">
        <v>3</v>
      </c>
      <c r="Z42" s="69">
        <v>4</v>
      </c>
      <c r="AA42" s="69">
        <v>3</v>
      </c>
      <c r="AB42" s="69">
        <v>3</v>
      </c>
      <c r="AC42" s="69">
        <v>4</v>
      </c>
      <c r="AD42" s="69">
        <v>2</v>
      </c>
      <c r="AE42" s="69">
        <v>3</v>
      </c>
      <c r="AF42" s="69">
        <v>4</v>
      </c>
      <c r="AG42" s="69">
        <v>3</v>
      </c>
      <c r="AH42" s="69">
        <v>3</v>
      </c>
      <c r="AI42" s="69">
        <v>4</v>
      </c>
      <c r="AJ42" s="69">
        <v>2</v>
      </c>
      <c r="AK42" s="69">
        <v>4</v>
      </c>
      <c r="AL42" s="69">
        <v>3</v>
      </c>
      <c r="AM42" s="69">
        <v>4</v>
      </c>
      <c r="AN42" s="69">
        <v>3</v>
      </c>
      <c r="AO42" s="69">
        <v>2</v>
      </c>
      <c r="AP42" s="69">
        <v>4</v>
      </c>
      <c r="AQ42" s="69">
        <v>4</v>
      </c>
      <c r="AR42" s="69">
        <v>3</v>
      </c>
      <c r="AS42" s="69">
        <v>4</v>
      </c>
      <c r="AT42" s="69">
        <v>4</v>
      </c>
      <c r="AU42" s="69">
        <v>3</v>
      </c>
      <c r="AV42" s="69">
        <v>1</v>
      </c>
      <c r="AW42" s="69">
        <v>2</v>
      </c>
      <c r="AX42" s="69">
        <v>3</v>
      </c>
      <c r="AY42" s="69">
        <v>3</v>
      </c>
    </row>
    <row r="43" spans="1:51">
      <c r="A43" s="71">
        <v>39</v>
      </c>
      <c r="B43" s="66" t="s">
        <v>503</v>
      </c>
      <c r="C43" s="69"/>
      <c r="D43" s="69">
        <v>4</v>
      </c>
      <c r="E43" s="69">
        <v>3</v>
      </c>
      <c r="F43" s="69">
        <v>4</v>
      </c>
      <c r="G43" s="69">
        <v>3</v>
      </c>
      <c r="H43" s="69">
        <v>4</v>
      </c>
      <c r="I43" s="69">
        <v>3</v>
      </c>
      <c r="J43" s="69">
        <v>3</v>
      </c>
      <c r="K43" s="69">
        <v>3</v>
      </c>
      <c r="L43" s="69">
        <v>3</v>
      </c>
      <c r="M43" s="69">
        <v>4</v>
      </c>
      <c r="N43" s="69">
        <v>3</v>
      </c>
      <c r="O43" s="69">
        <v>3</v>
      </c>
      <c r="P43" s="69">
        <v>4</v>
      </c>
      <c r="Q43" s="69">
        <v>3</v>
      </c>
      <c r="R43" s="69">
        <v>3</v>
      </c>
      <c r="S43" s="69">
        <v>4</v>
      </c>
      <c r="T43" s="69">
        <v>4</v>
      </c>
      <c r="U43" s="69">
        <v>3</v>
      </c>
      <c r="V43" s="69">
        <v>3</v>
      </c>
      <c r="W43" s="69">
        <v>4</v>
      </c>
      <c r="X43" s="69">
        <v>4</v>
      </c>
      <c r="Y43" s="69">
        <v>3</v>
      </c>
      <c r="Z43" s="69">
        <v>4</v>
      </c>
      <c r="AA43" s="69">
        <v>4</v>
      </c>
      <c r="AB43" s="69">
        <v>4</v>
      </c>
      <c r="AC43" s="69">
        <v>3</v>
      </c>
      <c r="AD43" s="69">
        <v>1</v>
      </c>
      <c r="AE43" s="69">
        <v>3</v>
      </c>
      <c r="AF43" s="69">
        <v>3</v>
      </c>
      <c r="AG43" s="69">
        <v>3</v>
      </c>
      <c r="AH43" s="69">
        <v>3</v>
      </c>
      <c r="AI43" s="69">
        <v>3</v>
      </c>
      <c r="AJ43" s="69">
        <v>3</v>
      </c>
      <c r="AK43" s="69">
        <v>3</v>
      </c>
      <c r="AL43" s="69">
        <v>3</v>
      </c>
      <c r="AM43" s="69">
        <v>4</v>
      </c>
      <c r="AN43" s="69">
        <v>3</v>
      </c>
      <c r="AO43" s="69">
        <v>3</v>
      </c>
      <c r="AP43" s="69">
        <v>4</v>
      </c>
      <c r="AQ43" s="69">
        <v>3</v>
      </c>
      <c r="AR43" s="69">
        <v>3</v>
      </c>
      <c r="AS43" s="69">
        <v>3</v>
      </c>
      <c r="AT43" s="69">
        <v>4</v>
      </c>
      <c r="AU43" s="69">
        <v>3</v>
      </c>
      <c r="AV43" s="69">
        <v>3</v>
      </c>
      <c r="AW43" s="69">
        <v>3</v>
      </c>
      <c r="AX43" s="69">
        <v>3</v>
      </c>
      <c r="AY43" s="69">
        <v>3</v>
      </c>
    </row>
    <row r="44" spans="1:51">
      <c r="A44" s="71">
        <v>40</v>
      </c>
      <c r="B44" s="66" t="s">
        <v>503</v>
      </c>
      <c r="C44" s="69"/>
      <c r="D44" s="69">
        <v>4</v>
      </c>
      <c r="E44" s="69">
        <v>3</v>
      </c>
      <c r="F44" s="69">
        <v>3</v>
      </c>
      <c r="G44" s="69">
        <v>2</v>
      </c>
      <c r="H44" s="69">
        <v>4</v>
      </c>
      <c r="I44" s="69">
        <v>2</v>
      </c>
      <c r="J44" s="69">
        <v>2</v>
      </c>
      <c r="K44" s="69">
        <v>1</v>
      </c>
      <c r="L44" s="69">
        <v>2</v>
      </c>
      <c r="M44" s="69">
        <v>4</v>
      </c>
      <c r="N44" s="69">
        <v>4</v>
      </c>
      <c r="O44" s="69">
        <v>1</v>
      </c>
      <c r="P44" s="69">
        <v>4</v>
      </c>
      <c r="Q44" s="69">
        <v>4</v>
      </c>
      <c r="R44" s="69">
        <v>2</v>
      </c>
      <c r="S44" s="69">
        <v>4</v>
      </c>
      <c r="T44" s="69">
        <v>3</v>
      </c>
      <c r="U44" s="69">
        <v>3</v>
      </c>
      <c r="V44" s="69">
        <v>2</v>
      </c>
      <c r="W44" s="69">
        <v>4</v>
      </c>
      <c r="X44" s="69">
        <v>3</v>
      </c>
      <c r="Y44" s="69">
        <v>3</v>
      </c>
      <c r="Z44" s="69">
        <v>3</v>
      </c>
      <c r="AA44" s="69">
        <v>3</v>
      </c>
      <c r="AB44" s="69">
        <v>4</v>
      </c>
      <c r="AC44" s="69">
        <v>3</v>
      </c>
      <c r="AD44" s="69">
        <v>1</v>
      </c>
      <c r="AE44" s="69">
        <v>3</v>
      </c>
      <c r="AF44" s="69">
        <v>3</v>
      </c>
      <c r="AG44" s="69">
        <v>3</v>
      </c>
      <c r="AH44" s="69">
        <v>3</v>
      </c>
      <c r="AI44" s="69">
        <v>3</v>
      </c>
      <c r="AJ44" s="69">
        <v>3</v>
      </c>
      <c r="AK44" s="69">
        <v>4</v>
      </c>
      <c r="AL44" s="69">
        <v>4</v>
      </c>
      <c r="AM44" s="69">
        <v>4</v>
      </c>
      <c r="AN44" s="69">
        <v>2</v>
      </c>
      <c r="AO44" s="69">
        <v>3</v>
      </c>
      <c r="AP44" s="69">
        <v>3</v>
      </c>
      <c r="AQ44" s="69">
        <v>4</v>
      </c>
      <c r="AR44" s="69">
        <v>3</v>
      </c>
      <c r="AS44" s="69">
        <v>3</v>
      </c>
      <c r="AT44" s="69">
        <v>4</v>
      </c>
      <c r="AU44" s="69">
        <v>2</v>
      </c>
      <c r="AV44" s="69">
        <v>3</v>
      </c>
      <c r="AW44" s="69">
        <v>2</v>
      </c>
      <c r="AX44" s="69">
        <v>3</v>
      </c>
      <c r="AY44" s="69">
        <v>3</v>
      </c>
    </row>
    <row r="45" spans="1:51">
      <c r="A45" s="71">
        <v>41</v>
      </c>
      <c r="B45" s="66" t="s">
        <v>503</v>
      </c>
      <c r="C45" s="69"/>
      <c r="D45" s="69">
        <v>4</v>
      </c>
      <c r="E45" s="69">
        <v>3</v>
      </c>
      <c r="F45" s="69">
        <v>4</v>
      </c>
      <c r="G45" s="69">
        <v>4</v>
      </c>
      <c r="H45" s="69">
        <v>3</v>
      </c>
      <c r="I45" s="69">
        <v>4</v>
      </c>
      <c r="J45" s="69">
        <v>3</v>
      </c>
      <c r="K45" s="69">
        <v>2</v>
      </c>
      <c r="L45" s="69">
        <v>3</v>
      </c>
      <c r="M45" s="69">
        <v>4</v>
      </c>
      <c r="N45" s="69">
        <v>4</v>
      </c>
      <c r="O45" s="69">
        <v>3</v>
      </c>
      <c r="P45" s="69">
        <v>4</v>
      </c>
      <c r="Q45" s="69">
        <v>4</v>
      </c>
      <c r="R45" s="69">
        <v>4</v>
      </c>
      <c r="S45" s="69">
        <v>4</v>
      </c>
      <c r="T45" s="69">
        <v>4</v>
      </c>
      <c r="U45" s="69">
        <v>4</v>
      </c>
      <c r="V45" s="69">
        <v>3</v>
      </c>
      <c r="W45" s="69">
        <v>4</v>
      </c>
      <c r="X45" s="69">
        <v>4</v>
      </c>
      <c r="Y45" s="69">
        <v>4</v>
      </c>
      <c r="Z45" s="69">
        <v>4</v>
      </c>
      <c r="AA45" s="69">
        <v>4</v>
      </c>
      <c r="AB45" s="69">
        <v>4</v>
      </c>
      <c r="AC45" s="69">
        <v>4</v>
      </c>
      <c r="AD45" s="69">
        <v>1</v>
      </c>
      <c r="AE45" s="69">
        <v>4</v>
      </c>
      <c r="AF45" s="69">
        <v>4</v>
      </c>
      <c r="AG45" s="69">
        <v>4</v>
      </c>
      <c r="AH45" s="69">
        <v>4</v>
      </c>
      <c r="AI45" s="69">
        <v>4</v>
      </c>
      <c r="AJ45" s="69">
        <v>4</v>
      </c>
      <c r="AK45" s="69">
        <v>4</v>
      </c>
      <c r="AL45" s="69">
        <v>4</v>
      </c>
      <c r="AM45" s="69">
        <v>4</v>
      </c>
      <c r="AN45" s="69">
        <v>4</v>
      </c>
      <c r="AO45" s="69">
        <v>4</v>
      </c>
      <c r="AP45" s="69">
        <v>3</v>
      </c>
      <c r="AQ45" s="69">
        <v>3</v>
      </c>
      <c r="AR45" s="69">
        <v>3</v>
      </c>
      <c r="AS45" s="69">
        <v>4</v>
      </c>
      <c r="AT45" s="69">
        <v>4</v>
      </c>
      <c r="AU45" s="69">
        <v>4</v>
      </c>
      <c r="AV45" s="69">
        <v>4</v>
      </c>
      <c r="AW45" s="69">
        <v>1</v>
      </c>
      <c r="AX45" s="69">
        <v>4</v>
      </c>
      <c r="AY45" s="69">
        <v>3</v>
      </c>
    </row>
    <row r="46" spans="1:51">
      <c r="A46" s="71">
        <v>42</v>
      </c>
      <c r="B46" s="66" t="s">
        <v>503</v>
      </c>
      <c r="C46" s="69"/>
      <c r="D46" s="69">
        <v>4</v>
      </c>
      <c r="E46" s="69">
        <v>3</v>
      </c>
      <c r="F46" s="69">
        <v>4</v>
      </c>
      <c r="G46" s="69">
        <v>4</v>
      </c>
      <c r="H46" s="69">
        <v>4</v>
      </c>
      <c r="I46" s="69">
        <v>3</v>
      </c>
      <c r="J46" s="69">
        <v>2</v>
      </c>
      <c r="K46" s="69">
        <v>3</v>
      </c>
      <c r="L46" s="69">
        <v>4</v>
      </c>
      <c r="M46" s="69">
        <v>4</v>
      </c>
      <c r="N46" s="69">
        <v>2</v>
      </c>
      <c r="O46" s="69">
        <v>4</v>
      </c>
      <c r="P46" s="69">
        <v>4</v>
      </c>
      <c r="Q46" s="69">
        <v>4</v>
      </c>
      <c r="R46" s="69">
        <v>4</v>
      </c>
      <c r="S46" s="69">
        <v>4</v>
      </c>
      <c r="T46" s="69">
        <v>4</v>
      </c>
      <c r="U46" s="69">
        <v>4</v>
      </c>
      <c r="V46" s="69">
        <v>4</v>
      </c>
      <c r="W46" s="69">
        <v>3</v>
      </c>
      <c r="X46" s="69">
        <v>4</v>
      </c>
      <c r="Y46" s="69">
        <v>4</v>
      </c>
      <c r="Z46" s="69">
        <v>4</v>
      </c>
      <c r="AA46" s="69">
        <v>4</v>
      </c>
      <c r="AB46" s="69">
        <v>2</v>
      </c>
      <c r="AC46" s="69">
        <v>4</v>
      </c>
      <c r="AD46" s="69">
        <v>1</v>
      </c>
      <c r="AE46" s="69">
        <v>4</v>
      </c>
      <c r="AF46" s="69">
        <v>4</v>
      </c>
      <c r="AG46" s="69">
        <v>4</v>
      </c>
      <c r="AH46" s="69">
        <v>4</v>
      </c>
      <c r="AI46" s="69">
        <v>4</v>
      </c>
      <c r="AJ46" s="69">
        <v>4</v>
      </c>
      <c r="AK46" s="69">
        <v>4</v>
      </c>
      <c r="AL46" s="69">
        <v>4</v>
      </c>
      <c r="AM46" s="69">
        <v>4</v>
      </c>
      <c r="AN46" s="69">
        <v>4</v>
      </c>
      <c r="AO46" s="69">
        <v>4</v>
      </c>
      <c r="AP46" s="69">
        <v>4</v>
      </c>
      <c r="AQ46" s="69">
        <v>4</v>
      </c>
      <c r="AR46" s="69">
        <v>4</v>
      </c>
      <c r="AS46" s="69">
        <v>4</v>
      </c>
      <c r="AT46" s="69">
        <v>4</v>
      </c>
      <c r="AU46" s="69">
        <v>4</v>
      </c>
      <c r="AV46" s="69">
        <v>4</v>
      </c>
      <c r="AW46" s="69">
        <v>3</v>
      </c>
      <c r="AX46" s="69">
        <v>4</v>
      </c>
      <c r="AY46" s="69">
        <v>4</v>
      </c>
    </row>
    <row r="47" spans="1:51">
      <c r="A47" s="71">
        <v>43</v>
      </c>
      <c r="B47" s="66" t="s">
        <v>503</v>
      </c>
      <c r="C47" s="69"/>
      <c r="D47" s="69">
        <v>4</v>
      </c>
      <c r="E47" s="69">
        <v>3</v>
      </c>
      <c r="F47" s="69">
        <v>4</v>
      </c>
      <c r="G47" s="69">
        <v>3</v>
      </c>
      <c r="H47" s="69">
        <v>3</v>
      </c>
      <c r="I47" s="69">
        <v>1</v>
      </c>
      <c r="J47" s="69">
        <v>1</v>
      </c>
      <c r="K47" s="69">
        <v>2</v>
      </c>
      <c r="L47" s="69">
        <v>3</v>
      </c>
      <c r="M47" s="69">
        <v>4</v>
      </c>
      <c r="N47" s="69">
        <v>4</v>
      </c>
      <c r="O47" s="69">
        <v>2</v>
      </c>
      <c r="P47" s="69">
        <v>4</v>
      </c>
      <c r="Q47" s="69">
        <v>4</v>
      </c>
      <c r="R47" s="69">
        <v>4</v>
      </c>
      <c r="S47" s="69">
        <v>3</v>
      </c>
      <c r="T47" s="69">
        <v>3</v>
      </c>
      <c r="U47" s="69">
        <v>4</v>
      </c>
      <c r="V47" s="69">
        <v>4</v>
      </c>
      <c r="W47" s="69">
        <v>2</v>
      </c>
      <c r="X47" s="69">
        <v>4</v>
      </c>
      <c r="Y47" s="69">
        <v>3</v>
      </c>
      <c r="Z47" s="69">
        <v>4</v>
      </c>
      <c r="AA47" s="69">
        <v>3</v>
      </c>
      <c r="AB47" s="69">
        <v>4</v>
      </c>
      <c r="AC47" s="69">
        <v>2</v>
      </c>
      <c r="AD47" s="69">
        <v>3</v>
      </c>
      <c r="AE47" s="69">
        <v>3</v>
      </c>
      <c r="AF47" s="69">
        <v>4</v>
      </c>
      <c r="AG47" s="69">
        <v>3</v>
      </c>
      <c r="AH47" s="69">
        <v>3</v>
      </c>
      <c r="AI47" s="69">
        <v>4</v>
      </c>
      <c r="AJ47" s="69">
        <v>3</v>
      </c>
      <c r="AK47" s="69">
        <v>3</v>
      </c>
      <c r="AL47" s="69">
        <v>4</v>
      </c>
      <c r="AM47" s="69">
        <v>2</v>
      </c>
      <c r="AN47" s="69">
        <v>4</v>
      </c>
      <c r="AO47" s="69">
        <v>3</v>
      </c>
      <c r="AP47" s="69">
        <v>4</v>
      </c>
      <c r="AQ47" s="69">
        <v>3</v>
      </c>
      <c r="AR47" s="69">
        <v>4</v>
      </c>
      <c r="AS47" s="69">
        <v>3</v>
      </c>
      <c r="AT47" s="69">
        <v>4</v>
      </c>
      <c r="AU47" s="69">
        <v>3</v>
      </c>
      <c r="AV47" s="69">
        <v>3</v>
      </c>
      <c r="AW47" s="69">
        <v>4</v>
      </c>
      <c r="AX47" s="69">
        <v>4</v>
      </c>
      <c r="AY47" s="69">
        <v>4</v>
      </c>
    </row>
    <row r="48" spans="1:51">
      <c r="A48" s="71">
        <v>44</v>
      </c>
      <c r="B48" s="66" t="s">
        <v>503</v>
      </c>
      <c r="C48" s="69"/>
      <c r="D48" s="69">
        <v>4</v>
      </c>
      <c r="E48" s="69">
        <v>3</v>
      </c>
      <c r="F48" s="69">
        <v>4</v>
      </c>
      <c r="G48" s="69">
        <v>2</v>
      </c>
      <c r="H48" s="69">
        <v>4</v>
      </c>
      <c r="I48" s="69">
        <v>2</v>
      </c>
      <c r="J48" s="69">
        <v>2</v>
      </c>
      <c r="K48" s="69">
        <v>2</v>
      </c>
      <c r="L48" s="69">
        <v>4</v>
      </c>
      <c r="M48" s="69">
        <v>4</v>
      </c>
      <c r="N48" s="69">
        <v>3</v>
      </c>
      <c r="O48" s="69">
        <v>2</v>
      </c>
      <c r="P48" s="69">
        <v>3</v>
      </c>
      <c r="Q48" s="69">
        <v>3</v>
      </c>
      <c r="R48" s="69">
        <v>2</v>
      </c>
      <c r="S48" s="69">
        <v>4</v>
      </c>
      <c r="T48" s="69">
        <v>3</v>
      </c>
      <c r="U48" s="69">
        <v>4</v>
      </c>
      <c r="V48" s="69">
        <v>2</v>
      </c>
      <c r="W48" s="69">
        <v>3</v>
      </c>
      <c r="X48" s="69">
        <v>3</v>
      </c>
      <c r="Y48" s="69">
        <v>3</v>
      </c>
      <c r="Z48" s="69">
        <v>3</v>
      </c>
      <c r="AA48" s="69">
        <v>3</v>
      </c>
      <c r="AB48" s="69">
        <v>3</v>
      </c>
      <c r="AC48" s="69">
        <v>3</v>
      </c>
      <c r="AD48" s="69">
        <v>2</v>
      </c>
      <c r="AE48" s="69">
        <v>4</v>
      </c>
      <c r="AF48" s="69">
        <v>2</v>
      </c>
      <c r="AG48" s="69">
        <v>3</v>
      </c>
      <c r="AH48" s="69">
        <v>3</v>
      </c>
      <c r="AI48" s="69">
        <v>3</v>
      </c>
      <c r="AJ48" s="69">
        <v>4</v>
      </c>
      <c r="AK48" s="69">
        <v>3</v>
      </c>
      <c r="AL48" s="69">
        <v>3</v>
      </c>
      <c r="AM48" s="69">
        <v>4</v>
      </c>
      <c r="AN48" s="69">
        <v>2</v>
      </c>
      <c r="AO48" s="69">
        <v>2</v>
      </c>
      <c r="AP48" s="69">
        <v>2</v>
      </c>
      <c r="AQ48" s="69">
        <v>4</v>
      </c>
      <c r="AR48" s="69">
        <v>2</v>
      </c>
      <c r="AS48" s="69">
        <v>2</v>
      </c>
      <c r="AT48" s="69">
        <v>3</v>
      </c>
      <c r="AU48" s="69">
        <v>1</v>
      </c>
      <c r="AV48" s="69">
        <v>3</v>
      </c>
      <c r="AW48" s="69">
        <v>3</v>
      </c>
      <c r="AX48" s="69">
        <v>3</v>
      </c>
      <c r="AY48" s="69">
        <v>2</v>
      </c>
    </row>
    <row r="49" spans="1:51">
      <c r="A49" s="71">
        <v>45</v>
      </c>
      <c r="B49" s="66" t="s">
        <v>503</v>
      </c>
      <c r="C49" s="69"/>
      <c r="D49" s="69">
        <v>4</v>
      </c>
      <c r="E49" s="69">
        <v>3</v>
      </c>
      <c r="F49" s="69">
        <v>4</v>
      </c>
      <c r="G49" s="69">
        <v>4</v>
      </c>
      <c r="H49" s="69">
        <v>4</v>
      </c>
      <c r="I49" s="69">
        <v>4</v>
      </c>
      <c r="J49" s="69">
        <v>4</v>
      </c>
      <c r="K49" s="69">
        <v>1</v>
      </c>
      <c r="L49" s="69">
        <v>3</v>
      </c>
      <c r="M49" s="69">
        <v>4</v>
      </c>
      <c r="N49" s="69">
        <v>2</v>
      </c>
      <c r="O49" s="69">
        <v>1</v>
      </c>
      <c r="P49" s="69">
        <v>4</v>
      </c>
      <c r="Q49" s="69">
        <v>3</v>
      </c>
      <c r="R49" s="69">
        <v>3</v>
      </c>
      <c r="S49" s="69">
        <v>4</v>
      </c>
      <c r="T49" s="69">
        <v>4</v>
      </c>
      <c r="U49" s="69">
        <v>4</v>
      </c>
      <c r="V49" s="69">
        <v>3</v>
      </c>
      <c r="W49" s="69">
        <v>4</v>
      </c>
      <c r="X49" s="69">
        <v>4</v>
      </c>
      <c r="Y49" s="69">
        <v>4</v>
      </c>
      <c r="Z49" s="69">
        <v>4</v>
      </c>
      <c r="AA49" s="69">
        <v>4</v>
      </c>
      <c r="AB49" s="69">
        <v>3</v>
      </c>
      <c r="AC49" s="69">
        <v>4</v>
      </c>
      <c r="AD49" s="69">
        <v>1</v>
      </c>
      <c r="AE49" s="69">
        <v>4</v>
      </c>
      <c r="AF49" s="69">
        <v>3</v>
      </c>
      <c r="AG49" s="69">
        <v>4</v>
      </c>
      <c r="AH49" s="69">
        <v>4</v>
      </c>
      <c r="AI49" s="69">
        <v>4</v>
      </c>
      <c r="AJ49" s="69">
        <v>4</v>
      </c>
      <c r="AK49" s="69">
        <v>4</v>
      </c>
      <c r="AL49" s="69">
        <v>4</v>
      </c>
      <c r="AM49" s="69">
        <v>4</v>
      </c>
      <c r="AN49" s="69">
        <v>3</v>
      </c>
      <c r="AO49" s="69">
        <v>4</v>
      </c>
      <c r="AP49" s="69">
        <v>4</v>
      </c>
      <c r="AQ49" s="69">
        <v>4</v>
      </c>
      <c r="AR49" s="69">
        <v>3</v>
      </c>
      <c r="AS49" s="69">
        <v>3</v>
      </c>
      <c r="AT49" s="69">
        <v>4</v>
      </c>
      <c r="AU49" s="69">
        <v>2</v>
      </c>
      <c r="AV49" s="69">
        <v>4</v>
      </c>
      <c r="AW49" s="69">
        <v>2</v>
      </c>
      <c r="AX49" s="69">
        <v>3</v>
      </c>
      <c r="AY49" s="69">
        <v>3</v>
      </c>
    </row>
    <row r="50" spans="1:51">
      <c r="A50" s="71">
        <v>46</v>
      </c>
      <c r="B50" s="66" t="s">
        <v>503</v>
      </c>
      <c r="C50" s="69"/>
      <c r="D50" s="69">
        <v>3</v>
      </c>
      <c r="E50" s="69">
        <v>3</v>
      </c>
      <c r="F50" s="69">
        <v>4</v>
      </c>
      <c r="G50" s="69">
        <v>4</v>
      </c>
      <c r="H50" s="69">
        <v>4</v>
      </c>
      <c r="I50" s="69">
        <v>3</v>
      </c>
      <c r="J50" s="69">
        <v>2</v>
      </c>
      <c r="K50" s="69">
        <v>3</v>
      </c>
      <c r="L50" s="69">
        <v>3</v>
      </c>
      <c r="M50" s="69">
        <v>4</v>
      </c>
      <c r="N50" s="69">
        <v>4</v>
      </c>
      <c r="O50" s="69">
        <v>4</v>
      </c>
      <c r="P50" s="69">
        <v>4</v>
      </c>
      <c r="Q50" s="69">
        <v>4</v>
      </c>
      <c r="R50" s="69">
        <v>4</v>
      </c>
      <c r="S50" s="69">
        <v>3</v>
      </c>
      <c r="T50" s="69">
        <v>3</v>
      </c>
      <c r="U50" s="69">
        <v>4</v>
      </c>
      <c r="V50" s="69">
        <v>4</v>
      </c>
      <c r="W50" s="69">
        <v>4</v>
      </c>
      <c r="X50" s="69">
        <v>4</v>
      </c>
      <c r="Y50" s="69">
        <v>3</v>
      </c>
      <c r="Z50" s="69">
        <v>4</v>
      </c>
      <c r="AA50" s="69">
        <v>4</v>
      </c>
      <c r="AB50" s="69">
        <v>4</v>
      </c>
      <c r="AC50" s="69">
        <v>3</v>
      </c>
      <c r="AD50" s="69">
        <v>2</v>
      </c>
      <c r="AE50" s="69">
        <v>3</v>
      </c>
      <c r="AF50" s="69">
        <v>4</v>
      </c>
      <c r="AG50" s="69">
        <v>3</v>
      </c>
      <c r="AH50" s="69">
        <v>3</v>
      </c>
      <c r="AI50" s="69">
        <v>3</v>
      </c>
      <c r="AJ50" s="69">
        <v>4</v>
      </c>
      <c r="AK50" s="69">
        <v>4</v>
      </c>
      <c r="AL50" s="69">
        <v>4</v>
      </c>
      <c r="AM50" s="69">
        <v>3</v>
      </c>
      <c r="AN50" s="69">
        <v>3</v>
      </c>
      <c r="AO50" s="69">
        <v>3</v>
      </c>
      <c r="AP50" s="69">
        <v>2</v>
      </c>
      <c r="AQ50" s="69">
        <v>4</v>
      </c>
      <c r="AR50" s="69">
        <v>3</v>
      </c>
      <c r="AS50" s="69">
        <v>4</v>
      </c>
      <c r="AT50" s="69">
        <v>4</v>
      </c>
      <c r="AU50" s="69">
        <v>4</v>
      </c>
      <c r="AV50" s="69">
        <v>4</v>
      </c>
      <c r="AW50" s="69">
        <v>3</v>
      </c>
      <c r="AX50" s="69">
        <v>3</v>
      </c>
      <c r="AY50" s="69">
        <v>3</v>
      </c>
    </row>
    <row r="51" spans="1:51">
      <c r="A51" s="71">
        <v>47</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row>
    <row r="52" spans="1:51">
      <c r="A52" s="71">
        <v>48</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row>
    <row r="53" spans="1:51">
      <c r="A53" s="71">
        <v>49</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row>
    <row r="54" spans="1:51">
      <c r="A54" s="71">
        <v>50</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row>
    <row r="55" spans="1:51">
      <c r="A55" s="71">
        <v>51</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51">
      <c r="A56" s="71">
        <v>52</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1:51">
      <c r="A57" s="71">
        <v>53</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51">
      <c r="A58" s="71">
        <v>54</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row>
    <row r="59" spans="1:51">
      <c r="A59" s="71">
        <v>55</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1:51">
      <c r="A60" s="71">
        <v>56</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51">
      <c r="A61" s="71">
        <v>57</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row>
    <row r="62" spans="1:51">
      <c r="A62" s="71">
        <v>58</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row>
    <row r="63" spans="1:51">
      <c r="A63" s="71">
        <v>59</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row>
    <row r="64" spans="1:51">
      <c r="A64" s="71">
        <v>60</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row>
    <row r="65" spans="1:51">
      <c r="A65" s="71">
        <v>61</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51">
      <c r="A66" s="71">
        <v>62</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row>
    <row r="67" spans="1:51">
      <c r="A67" s="71">
        <v>63</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row>
    <row r="68" spans="1:51">
      <c r="A68" s="71">
        <v>64</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row>
    <row r="69" spans="1:51">
      <c r="A69" s="71">
        <v>65</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row>
    <row r="70" spans="1:51">
      <c r="A70" s="71">
        <v>66</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row>
    <row r="71" spans="1:51">
      <c r="A71" s="71">
        <v>67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row>
    <row r="72" spans="1:51">
      <c r="A72" s="71">
        <v>68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row>
    <row r="73" spans="1:51">
      <c r="A73" s="71">
        <v>69</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row>
    <row r="74" spans="1:51">
      <c r="A74" s="71">
        <v>70</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row>
    <row r="75" spans="1:51">
      <c r="A75" s="71">
        <v>71</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row>
    <row r="76" spans="1:51">
      <c r="A76" s="71">
        <v>72</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row>
    <row r="77" spans="1:51">
      <c r="A77" s="71">
        <v>73</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row>
    <row r="78" spans="1:51">
      <c r="A78" s="71">
        <v>74</v>
      </c>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row>
    <row r="79" spans="1:51">
      <c r="A79" s="71">
        <v>75</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row>
    <row r="80" spans="1:51">
      <c r="A80" s="71">
        <v>76</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row>
    <row r="81" spans="1:51">
      <c r="A81" s="71">
        <v>77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row>
    <row r="82" spans="1:51">
      <c r="A82" s="71">
        <v>78</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row>
    <row r="83" spans="1:51">
      <c r="A83" s="71">
        <v>79</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row>
    <row r="84" spans="1:51">
      <c r="A84" s="71">
        <v>80</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row>
    <row r="85" spans="1:51">
      <c r="A85" s="71">
        <v>81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row>
    <row r="86" spans="1:51">
      <c r="A86" s="71">
        <v>82</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row>
    <row r="87" spans="1:51">
      <c r="A87" s="71">
        <v>83</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row>
    <row r="88" spans="1:51">
      <c r="A88" s="71">
        <v>84</v>
      </c>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row>
    <row r="89" spans="1:51">
      <c r="A89" s="71">
        <v>85</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row>
    <row r="90" spans="1:51">
      <c r="A90" s="71">
        <v>86</v>
      </c>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row>
    <row r="91" spans="1:51">
      <c r="A91" s="71">
        <v>87</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row>
    <row r="92" spans="1:51">
      <c r="A92" s="71">
        <v>88</v>
      </c>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row>
    <row r="93" spans="1:51">
      <c r="A93" s="71">
        <v>89</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row>
    <row r="94" spans="1:51">
      <c r="A94" s="71">
        <v>90</v>
      </c>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row>
    <row r="95" spans="1:51">
      <c r="A95" s="71">
        <v>91</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row>
    <row r="96" spans="1:51">
      <c r="A96" s="71">
        <v>92</v>
      </c>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row>
    <row r="97" spans="1:51">
      <c r="A97" s="71">
        <v>93</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row>
    <row r="98" spans="1:51">
      <c r="A98" s="71">
        <v>94</v>
      </c>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row>
    <row r="99" spans="1:51">
      <c r="A99" s="71">
        <v>95</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row>
    <row r="100" spans="1:51">
      <c r="A100" s="71">
        <v>96</v>
      </c>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row>
    <row r="101" spans="1:51">
      <c r="A101" s="71">
        <v>97</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row>
    <row r="102" spans="1:51">
      <c r="A102" s="71">
        <v>98</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row>
    <row r="103" spans="1:51">
      <c r="A103" s="71">
        <v>99</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row>
    <row r="104" spans="1:51">
      <c r="A104" s="71">
        <v>100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row>
    <row r="105" spans="1:51">
      <c r="A105" s="71">
        <v>101</v>
      </c>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row>
    <row r="106" spans="1:51">
      <c r="A106" s="71">
        <v>102</v>
      </c>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row>
    <row r="107" spans="1:51">
      <c r="A107" s="71">
        <v>103</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row>
    <row r="108" spans="1:51">
      <c r="A108" s="71">
        <v>104</v>
      </c>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row>
    <row r="109" spans="1:51">
      <c r="A109" s="71">
        <v>105</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row>
    <row r="110" spans="1:51">
      <c r="A110" s="71">
        <v>106</v>
      </c>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row>
    <row r="111" spans="1:51">
      <c r="A111" s="71">
        <v>107</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row>
    <row r="112" spans="1:51">
      <c r="A112" s="71">
        <v>108</v>
      </c>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row>
    <row r="113" spans="1:51">
      <c r="A113" s="71">
        <v>109</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row>
    <row r="114" spans="1:51">
      <c r="A114" s="71">
        <v>110</v>
      </c>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row>
    <row r="115" spans="1:51">
      <c r="A115" s="71">
        <v>111</v>
      </c>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row>
    <row r="116" spans="1:51">
      <c r="A116" s="71">
        <v>112</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row>
    <row r="117" spans="1:51">
      <c r="A117" s="71">
        <v>113</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row>
    <row r="118" spans="1:51">
      <c r="A118" s="71">
        <v>114</v>
      </c>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row>
    <row r="119" spans="1:51">
      <c r="A119" s="71">
        <v>115</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row>
    <row r="120" spans="1:51">
      <c r="A120" s="71">
        <v>116</v>
      </c>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row>
    <row r="121" spans="1:51">
      <c r="A121" s="71">
        <v>117</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row>
    <row r="122" spans="1:51">
      <c r="A122" s="71">
        <v>118</v>
      </c>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row>
    <row r="123" spans="1:51">
      <c r="A123" s="71">
        <v>119</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row>
    <row r="124" spans="1:51">
      <c r="A124" s="71">
        <v>120</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row>
    <row r="125" spans="1:51">
      <c r="A125" s="71">
        <v>121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row>
    <row r="126" spans="1:51">
      <c r="A126" s="71">
        <v>122</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row>
    <row r="127" spans="1:51">
      <c r="A127" s="71">
        <v>123</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row>
    <row r="128" spans="1:51">
      <c r="A128" s="71">
        <v>124</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row>
    <row r="129" spans="1:51">
      <c r="A129" s="71">
        <v>125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row>
    <row r="130" spans="1:51">
      <c r="A130" s="71">
        <v>126</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row>
    <row r="131" spans="1:51">
      <c r="A131" s="71">
        <v>127</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row>
    <row r="132" spans="1:51">
      <c r="A132" s="71">
        <v>128</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row>
    <row r="133" spans="1:51">
      <c r="A133" s="71">
        <v>129</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row>
    <row r="134" spans="1:51">
      <c r="A134" s="71">
        <v>130</v>
      </c>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row>
    <row r="135" spans="1:51">
      <c r="A135" s="71">
        <v>131</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row>
    <row r="136" spans="1:51">
      <c r="A136" s="71">
        <v>132</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row>
    <row r="137" spans="1:51">
      <c r="A137" s="71">
        <v>133</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row>
    <row r="138" spans="1:51">
      <c r="A138" s="71">
        <v>134</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row>
    <row r="139" spans="1:51">
      <c r="A139" s="71">
        <v>135</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row>
    <row r="140" spans="1:51">
      <c r="A140" s="71">
        <v>136</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row>
    <row r="141" spans="1:51">
      <c r="A141" s="71">
        <v>137</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row>
    <row r="142" spans="1:51">
      <c r="A142" s="71">
        <v>138</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row>
    <row r="143" spans="1:51">
      <c r="A143" s="71">
        <v>139</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row>
    <row r="144" spans="1:51">
      <c r="A144" s="71">
        <v>140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row>
    <row r="145" spans="1:51">
      <c r="A145" s="71">
        <v>141</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row>
    <row r="146" spans="1:51">
      <c r="A146" s="71">
        <v>142</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row>
    <row r="147" spans="1:51">
      <c r="A147" s="71">
        <v>143</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row>
    <row r="148" spans="1:51">
      <c r="A148" s="71">
        <v>144</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row>
    <row r="149" spans="1:51">
      <c r="A149" s="71">
        <v>145</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row>
    <row r="150" spans="1:51">
      <c r="A150" s="71">
        <v>146</v>
      </c>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row>
    <row r="151" spans="1:51">
      <c r="A151" s="71">
        <v>147</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row>
    <row r="152" spans="1:51">
      <c r="A152" s="71">
        <v>148</v>
      </c>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row>
    <row r="153" spans="1:51">
      <c r="A153" s="71">
        <v>149</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row>
    <row r="154" spans="1:51">
      <c r="A154" s="71">
        <v>150</v>
      </c>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row>
    <row r="155" spans="1:51">
      <c r="A155" s="71">
        <v>151</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row>
    <row r="156" spans="1:51">
      <c r="A156" s="71">
        <v>152</v>
      </c>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row>
    <row r="157" spans="1:51">
      <c r="A157" s="71">
        <v>153</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row>
    <row r="158" spans="1:51">
      <c r="A158" s="71">
        <v>154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row>
    <row r="159" spans="1:51">
      <c r="A159" s="71">
        <v>155</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row>
    <row r="160" spans="1:51">
      <c r="A160" s="71">
        <v>156</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row>
    <row r="161" spans="1:51">
      <c r="A161" s="71">
        <v>157</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row>
    <row r="162" spans="1:51">
      <c r="A162" s="71">
        <v>158</v>
      </c>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row>
    <row r="163" spans="1:51">
      <c r="A163" s="71">
        <v>159</v>
      </c>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row>
    <row r="164" spans="1:51">
      <c r="A164" s="71">
        <v>160</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row>
    <row r="165" spans="1:51">
      <c r="A165" s="71">
        <v>161</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row>
    <row r="166" spans="1:51">
      <c r="A166" s="71">
        <v>162</v>
      </c>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row>
    <row r="167" spans="1:51">
      <c r="A167" s="71">
        <v>163</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row>
    <row r="168" spans="1:51">
      <c r="A168" s="71">
        <v>164</v>
      </c>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row>
    <row r="169" spans="1:51">
      <c r="A169" s="71">
        <v>165</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row>
    <row r="170" spans="1:51">
      <c r="A170" s="71">
        <v>166</v>
      </c>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row>
    <row r="171" spans="1:51">
      <c r="A171" s="71">
        <v>167</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row>
    <row r="172" spans="1:51">
      <c r="A172" s="71">
        <v>168</v>
      </c>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row>
    <row r="173" spans="1:51">
      <c r="A173" s="71">
        <v>169</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row>
    <row r="174" spans="1:51">
      <c r="A174" s="71">
        <v>170</v>
      </c>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row>
    <row r="175" spans="1:51">
      <c r="A175" s="71">
        <v>171</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row>
    <row r="176" spans="1:51">
      <c r="A176" s="71">
        <v>172</v>
      </c>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row>
    <row r="177" spans="1:51">
      <c r="A177" s="71">
        <v>173</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row>
    <row r="178" spans="1:51">
      <c r="A178" s="71">
        <v>174</v>
      </c>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row>
    <row r="179" spans="1:51">
      <c r="A179" s="71">
        <v>175</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row>
    <row r="180" spans="1:51">
      <c r="A180" s="71">
        <v>176</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row>
    <row r="181" spans="1:51">
      <c r="A181" s="71">
        <v>177</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row>
    <row r="182" spans="1:51">
      <c r="A182" s="71">
        <v>178</v>
      </c>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row>
    <row r="183" spans="1:51">
      <c r="A183" s="71">
        <v>179</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row>
    <row r="184" spans="1:51">
      <c r="A184" s="71">
        <v>180</v>
      </c>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row>
    <row r="185" spans="1:51">
      <c r="A185" s="71">
        <v>181</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row>
    <row r="186" spans="1:51">
      <c r="A186" s="71">
        <v>182</v>
      </c>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row>
    <row r="187" spans="1:51">
      <c r="A187" s="71">
        <v>183</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row>
    <row r="188" spans="1:51">
      <c r="A188" s="71">
        <v>184</v>
      </c>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row>
    <row r="189" spans="1:51">
      <c r="A189" s="71">
        <v>185</v>
      </c>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row>
    <row r="190" spans="1:51">
      <c r="A190" s="71">
        <v>186</v>
      </c>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row>
    <row r="191" spans="1:51">
      <c r="A191" s="71">
        <v>187</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row>
    <row r="192" spans="1:51">
      <c r="A192" s="71">
        <v>188</v>
      </c>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row>
    <row r="193" spans="1:51">
      <c r="A193" s="71">
        <v>189</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row>
    <row r="194" spans="1:51">
      <c r="A194" s="71">
        <v>190</v>
      </c>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row>
    <row r="195" spans="1:51">
      <c r="A195" s="71">
        <v>191</v>
      </c>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row>
    <row r="196" spans="1:51">
      <c r="A196" s="71">
        <v>192</v>
      </c>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row>
    <row r="197" spans="1:51">
      <c r="A197" s="71">
        <v>193</v>
      </c>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row>
    <row r="198" spans="1:51">
      <c r="A198" s="71">
        <v>194</v>
      </c>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row>
    <row r="199" spans="1:51">
      <c r="A199" s="71">
        <v>195</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row>
    <row r="200" spans="1:51">
      <c r="A200" s="71">
        <v>196</v>
      </c>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row>
    <row r="201" spans="1:51">
      <c r="A201" s="71">
        <v>197</v>
      </c>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row>
    <row r="202" spans="1:51">
      <c r="A202" s="71">
        <v>198</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row>
    <row r="203" spans="1:51">
      <c r="A203" s="71">
        <v>199</v>
      </c>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row>
    <row r="204" spans="1:51">
      <c r="A204" s="71">
        <v>200</v>
      </c>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row>
    <row r="205" spans="1:51">
      <c r="A205" s="71">
        <v>201</v>
      </c>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row>
    <row r="206" spans="1:51">
      <c r="A206" s="71">
        <v>202</v>
      </c>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row>
    <row r="207" spans="1:51">
      <c r="A207" s="71">
        <v>203</v>
      </c>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row>
    <row r="208" spans="1:51">
      <c r="A208" s="71">
        <v>204</v>
      </c>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row>
    <row r="209" spans="1:51">
      <c r="A209" s="71">
        <v>205</v>
      </c>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row>
    <row r="210" spans="1:51">
      <c r="A210" s="71">
        <v>206</v>
      </c>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row>
    <row r="211" spans="1:51">
      <c r="A211" s="71">
        <v>207</v>
      </c>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row>
    <row r="212" spans="1:51">
      <c r="A212" s="71">
        <v>208</v>
      </c>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row>
    <row r="213" spans="1:51">
      <c r="A213" s="71">
        <v>209</v>
      </c>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row>
    <row r="214" spans="1:51">
      <c r="A214" s="71">
        <v>210</v>
      </c>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row>
    <row r="215" spans="1:51">
      <c r="A215" s="71">
        <v>211</v>
      </c>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row>
    <row r="216" spans="1:51">
      <c r="A216" s="71">
        <v>212</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row>
    <row r="217" spans="1:51">
      <c r="A217" s="71">
        <v>213</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row>
    <row r="218" spans="1:51">
      <c r="A218" s="71">
        <v>214</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row>
    <row r="219" spans="1:51">
      <c r="A219" s="71">
        <v>215</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row>
    <row r="220" spans="1:51">
      <c r="A220" s="71">
        <v>216</v>
      </c>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row>
    <row r="221" spans="1:51">
      <c r="A221" s="71">
        <v>217</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row>
    <row r="222" spans="1:51">
      <c r="A222" s="71">
        <v>218</v>
      </c>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row>
    <row r="223" spans="1:51">
      <c r="A223" s="71">
        <v>219</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row>
    <row r="224" spans="1:51">
      <c r="A224" s="71">
        <v>220</v>
      </c>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row>
    <row r="225" spans="1:51">
      <c r="A225" s="71">
        <v>221</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row>
    <row r="226" spans="1:51">
      <c r="A226" s="71">
        <v>222</v>
      </c>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row>
    <row r="227" spans="1:51">
      <c r="A227" s="71">
        <v>223</v>
      </c>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row>
    <row r="228" spans="1:51">
      <c r="A228" s="71">
        <v>224</v>
      </c>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row>
    <row r="229" spans="1:51">
      <c r="A229" s="71">
        <v>225</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row>
    <row r="230" spans="1:51">
      <c r="A230" s="71">
        <v>226</v>
      </c>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row>
    <row r="231" spans="1:51">
      <c r="A231" s="71">
        <v>227</v>
      </c>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row>
    <row r="232" spans="1:51">
      <c r="A232" s="71">
        <v>228</v>
      </c>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row>
    <row r="233" spans="1:51">
      <c r="A233" s="71">
        <v>229</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row>
    <row r="234" spans="1:51">
      <c r="A234" s="71">
        <v>230</v>
      </c>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row>
    <row r="235" spans="1:51">
      <c r="A235" s="71">
        <v>231</v>
      </c>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row>
    <row r="236" spans="1:51">
      <c r="A236" s="71">
        <v>232</v>
      </c>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row>
    <row r="237" spans="1:51">
      <c r="A237" s="71">
        <v>233</v>
      </c>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row>
    <row r="238" spans="1:51">
      <c r="A238" s="71">
        <v>234</v>
      </c>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row>
    <row r="239" spans="1:51">
      <c r="A239" s="71">
        <v>235</v>
      </c>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row>
    <row r="240" spans="1:51">
      <c r="A240" s="71">
        <v>236</v>
      </c>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row>
    <row r="241" spans="1:51">
      <c r="A241" s="71">
        <v>237</v>
      </c>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row>
    <row r="242" spans="1:51">
      <c r="A242" s="71">
        <v>238</v>
      </c>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row>
    <row r="243" spans="1:51">
      <c r="A243" s="71">
        <v>239</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row>
    <row r="244" spans="1:51">
      <c r="A244" s="71">
        <v>240</v>
      </c>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row>
    <row r="245" spans="1:51">
      <c r="A245" s="71">
        <v>241</v>
      </c>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row>
    <row r="246" spans="1:51">
      <c r="A246" s="71">
        <v>242</v>
      </c>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row>
    <row r="247" spans="1:51">
      <c r="A247" s="71">
        <v>243</v>
      </c>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row>
    <row r="248" spans="1:51">
      <c r="A248" s="71">
        <v>244</v>
      </c>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row>
    <row r="249" spans="1:51">
      <c r="A249" s="71">
        <v>245</v>
      </c>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row>
    <row r="250" spans="1:51">
      <c r="A250" s="71">
        <v>246</v>
      </c>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row>
    <row r="251" spans="1:51">
      <c r="A251" s="71">
        <v>247</v>
      </c>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row>
    <row r="252" spans="1:51">
      <c r="A252" s="71">
        <v>248</v>
      </c>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row>
    <row r="253" spans="1:51">
      <c r="A253" s="71">
        <v>249</v>
      </c>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row>
    <row r="254" spans="1:51">
      <c r="A254" s="71">
        <v>250</v>
      </c>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row>
    <row r="255" spans="1:51">
      <c r="A255" s="71">
        <v>251</v>
      </c>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row>
    <row r="256" spans="1:51">
      <c r="A256" s="71">
        <v>252</v>
      </c>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row>
    <row r="257" spans="1:51">
      <c r="A257" s="71">
        <v>253</v>
      </c>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row>
    <row r="258" spans="1:51">
      <c r="A258" s="71">
        <v>254</v>
      </c>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69"/>
      <c r="AY258" s="69"/>
    </row>
    <row r="259" spans="1:51">
      <c r="A259" s="71">
        <v>255</v>
      </c>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69"/>
      <c r="AY259" s="69"/>
    </row>
    <row r="260" spans="1:51">
      <c r="A260" s="71">
        <v>256</v>
      </c>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row>
    <row r="261" spans="1:51">
      <c r="A261" s="71">
        <v>257</v>
      </c>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row>
    <row r="262" spans="1:51">
      <c r="A262" s="71">
        <v>258</v>
      </c>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row>
    <row r="263" spans="1:51">
      <c r="A263" s="71">
        <v>259</v>
      </c>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row>
    <row r="264" spans="1:51">
      <c r="A264" s="71">
        <v>260</v>
      </c>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row>
    <row r="265" spans="1:51">
      <c r="A265" s="71">
        <v>261</v>
      </c>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row>
    <row r="266" spans="1:51">
      <c r="A266" s="71">
        <v>262</v>
      </c>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row>
    <row r="267" spans="1:51">
      <c r="A267" s="71">
        <v>263</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row>
    <row r="268" spans="1:51">
      <c r="A268" s="71">
        <v>264</v>
      </c>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row>
    <row r="269" spans="1:51">
      <c r="A269" s="71">
        <v>265</v>
      </c>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69"/>
      <c r="AY269" s="69"/>
    </row>
    <row r="270" spans="1:51">
      <c r="A270" s="71">
        <v>266</v>
      </c>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row>
    <row r="271" spans="1:51">
      <c r="A271" s="71">
        <v>267</v>
      </c>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69"/>
      <c r="AY271" s="69"/>
    </row>
    <row r="272" spans="1:51">
      <c r="A272" s="71">
        <v>268</v>
      </c>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row>
    <row r="273" spans="1:51">
      <c r="A273" s="71">
        <v>269</v>
      </c>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row>
    <row r="274" spans="1:51">
      <c r="A274" s="71">
        <v>270</v>
      </c>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row>
    <row r="275" spans="1:51">
      <c r="A275" s="71">
        <v>271</v>
      </c>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row>
    <row r="276" spans="1:51">
      <c r="A276" s="71">
        <v>272</v>
      </c>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row>
    <row r="277" spans="1:51">
      <c r="A277" s="71">
        <v>273</v>
      </c>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row>
    <row r="278" spans="1:51">
      <c r="A278" s="71">
        <v>274</v>
      </c>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row>
    <row r="279" spans="1:51">
      <c r="A279" s="71">
        <v>275</v>
      </c>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row>
    <row r="280" spans="1:51">
      <c r="A280" s="71">
        <v>276</v>
      </c>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row>
    <row r="281" spans="1:51">
      <c r="A281" s="71">
        <v>277</v>
      </c>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row>
    <row r="282" spans="1:51">
      <c r="A282" s="71">
        <v>278</v>
      </c>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row>
    <row r="283" spans="1:51">
      <c r="A283" s="71">
        <v>279</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row>
    <row r="284" spans="1:51">
      <c r="A284" s="71">
        <v>280</v>
      </c>
      <c r="B284" s="66"/>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row>
    <row r="285" spans="1:51">
      <c r="A285" s="71">
        <v>281</v>
      </c>
      <c r="B285" s="66"/>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row>
    <row r="286" spans="1:51">
      <c r="A286" s="71">
        <v>282</v>
      </c>
      <c r="B286" s="66"/>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row>
    <row r="287" spans="1:51">
      <c r="A287" s="71">
        <v>283</v>
      </c>
      <c r="B287" s="66"/>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row>
    <row r="288" spans="1:51">
      <c r="A288" s="71">
        <v>284</v>
      </c>
      <c r="B288" s="66"/>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row>
    <row r="289" spans="1:51">
      <c r="A289" s="71">
        <v>285</v>
      </c>
      <c r="B289" s="66"/>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row>
    <row r="290" spans="1:51">
      <c r="A290" s="71">
        <v>286</v>
      </c>
      <c r="B290" s="66"/>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row>
    <row r="291" spans="1:51">
      <c r="A291" s="71">
        <v>287</v>
      </c>
      <c r="B291" s="66"/>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row>
    <row r="292" spans="1:51">
      <c r="A292" s="71">
        <v>288</v>
      </c>
      <c r="B292" s="66"/>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row>
    <row r="293" spans="1:51">
      <c r="A293" s="71">
        <v>289</v>
      </c>
      <c r="B293" s="66"/>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row>
    <row r="294" spans="1:51">
      <c r="A294" s="71">
        <v>290</v>
      </c>
      <c r="B294" s="66"/>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row>
    <row r="295" spans="1:51">
      <c r="A295" s="71">
        <v>291</v>
      </c>
      <c r="B295" s="66"/>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row>
    <row r="296" spans="1:51">
      <c r="A296" s="71">
        <v>292</v>
      </c>
      <c r="B296" s="66"/>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row>
    <row r="297" spans="1:51">
      <c r="A297" s="71">
        <v>293</v>
      </c>
      <c r="B297" s="66"/>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row>
    <row r="298" spans="1:51">
      <c r="A298" s="71">
        <v>294</v>
      </c>
      <c r="B298" s="66"/>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row>
    <row r="299" spans="1:51">
      <c r="A299" s="71">
        <v>295</v>
      </c>
      <c r="B299" s="66"/>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row>
    <row r="300" spans="1:51">
      <c r="A300" s="71">
        <v>296</v>
      </c>
      <c r="B300" s="66"/>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row>
    <row r="301" spans="1:51">
      <c r="A301" s="71">
        <v>297</v>
      </c>
      <c r="B301" s="66"/>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row>
    <row r="302" spans="1:51">
      <c r="A302" s="71">
        <v>298</v>
      </c>
      <c r="B302" s="66"/>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row>
    <row r="303" spans="1:51">
      <c r="A303" s="71">
        <v>299</v>
      </c>
      <c r="B303" s="66"/>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69"/>
      <c r="AY303" s="69"/>
    </row>
    <row r="304" spans="1:51">
      <c r="A304" s="71">
        <v>300</v>
      </c>
      <c r="B304" s="66"/>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row>
    <row r="305" spans="1:51">
      <c r="A305" s="71">
        <v>301</v>
      </c>
      <c r="B305" s="66"/>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c r="AX305" s="69"/>
      <c r="AY305" s="69"/>
    </row>
    <row r="306" spans="1:51">
      <c r="A306" s="71">
        <v>302</v>
      </c>
      <c r="B306" s="66"/>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69"/>
      <c r="AY306" s="69"/>
    </row>
    <row r="307" spans="1:51">
      <c r="A307" s="71">
        <v>303</v>
      </c>
      <c r="B307" s="66"/>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row>
    <row r="308" spans="1:51">
      <c r="A308" s="71">
        <v>304</v>
      </c>
      <c r="B308" s="66"/>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row>
    <row r="309" spans="1:51">
      <c r="A309" s="71">
        <v>305</v>
      </c>
      <c r="B309" s="66"/>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69"/>
      <c r="AS309" s="69"/>
      <c r="AT309" s="69"/>
      <c r="AU309" s="69"/>
      <c r="AV309" s="69"/>
      <c r="AW309" s="69"/>
      <c r="AX309" s="69"/>
      <c r="AY309" s="69"/>
    </row>
    <row r="310" spans="1:51">
      <c r="A310" s="71">
        <v>306</v>
      </c>
      <c r="B310" s="66"/>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69"/>
      <c r="AY310" s="69"/>
    </row>
    <row r="311" spans="1:51">
      <c r="A311" s="71">
        <v>307</v>
      </c>
      <c r="B311" s="66"/>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c r="AV311" s="69"/>
      <c r="AW311" s="69"/>
      <c r="AX311" s="69"/>
      <c r="AY311" s="69"/>
    </row>
    <row r="312" spans="1:51">
      <c r="A312" s="71">
        <v>308</v>
      </c>
      <c r="B312" s="66"/>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row>
    <row r="313" spans="1:51">
      <c r="A313" s="71">
        <v>309</v>
      </c>
      <c r="B313" s="66"/>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row>
    <row r="314" spans="1:51">
      <c r="A314" s="71">
        <v>310</v>
      </c>
      <c r="B314" s="66"/>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row>
    <row r="315" spans="1:51">
      <c r="A315" s="71">
        <v>311</v>
      </c>
      <c r="B315" s="66"/>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row>
    <row r="316" spans="1:51">
      <c r="A316" s="71">
        <v>312</v>
      </c>
      <c r="B316" s="66"/>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row>
    <row r="317" spans="1:51">
      <c r="A317" s="71">
        <v>313</v>
      </c>
      <c r="B317" s="66"/>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row>
    <row r="318" spans="1:51">
      <c r="A318" s="71">
        <v>314</v>
      </c>
      <c r="B318" s="66"/>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row>
    <row r="319" spans="1:51">
      <c r="A319" s="71">
        <v>315</v>
      </c>
      <c r="B319" s="66"/>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row>
    <row r="320" spans="1:51">
      <c r="A320" s="71">
        <v>316</v>
      </c>
      <c r="B320" s="66"/>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row>
    <row r="321" spans="1:51">
      <c r="A321" s="71">
        <v>317</v>
      </c>
      <c r="B321" s="66"/>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row>
    <row r="322" spans="1:51">
      <c r="A322" s="71">
        <v>318</v>
      </c>
      <c r="B322" s="66"/>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row>
    <row r="323" spans="1:51">
      <c r="A323" s="71">
        <v>319</v>
      </c>
      <c r="B323" s="66"/>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row>
    <row r="324" spans="1:51">
      <c r="A324" s="71">
        <v>320</v>
      </c>
      <c r="B324" s="66"/>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row>
    <row r="325" spans="1:51">
      <c r="A325" s="71">
        <v>321</v>
      </c>
      <c r="B325" s="66"/>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row>
    <row r="326" spans="1:51">
      <c r="A326" s="71">
        <v>322</v>
      </c>
      <c r="B326" s="66"/>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row>
    <row r="327" spans="1:51">
      <c r="A327" s="71">
        <v>323</v>
      </c>
      <c r="B327" s="66"/>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c r="AN327" s="69"/>
      <c r="AO327" s="69"/>
      <c r="AP327" s="69"/>
      <c r="AQ327" s="69"/>
      <c r="AR327" s="69"/>
      <c r="AS327" s="69"/>
      <c r="AT327" s="69"/>
      <c r="AU327" s="69"/>
      <c r="AV327" s="69"/>
      <c r="AW327" s="69"/>
      <c r="AX327" s="69"/>
      <c r="AY327" s="69"/>
    </row>
    <row r="328" spans="1:51">
      <c r="A328" s="71">
        <v>324</v>
      </c>
      <c r="B328" s="66"/>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c r="AV328" s="69"/>
      <c r="AW328" s="69"/>
      <c r="AX328" s="69"/>
      <c r="AY328" s="69"/>
    </row>
    <row r="329" spans="1:51">
      <c r="A329" s="71">
        <v>325</v>
      </c>
      <c r="B329" s="66"/>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c r="AR329" s="69"/>
      <c r="AS329" s="69"/>
      <c r="AT329" s="69"/>
      <c r="AU329" s="69"/>
      <c r="AV329" s="69"/>
      <c r="AW329" s="69"/>
      <c r="AX329" s="69"/>
      <c r="AY329" s="69"/>
    </row>
    <row r="330" spans="1:51">
      <c r="A330" s="71">
        <v>326</v>
      </c>
      <c r="B330" s="66"/>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69"/>
      <c r="AY330" s="69"/>
    </row>
    <row r="331" spans="1:51">
      <c r="A331" s="71">
        <v>327</v>
      </c>
      <c r="B331" s="66"/>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row>
    <row r="332" spans="1:51">
      <c r="A332" s="71">
        <v>328</v>
      </c>
      <c r="B332" s="66"/>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row>
    <row r="333" spans="1:51">
      <c r="A333" s="71">
        <v>329</v>
      </c>
      <c r="B333" s="66"/>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row>
    <row r="334" spans="1:51">
      <c r="A334" s="71">
        <v>330</v>
      </c>
      <c r="B334" s="66"/>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row>
    <row r="335" spans="1:51">
      <c r="A335" s="71">
        <v>331</v>
      </c>
      <c r="B335" s="66"/>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row>
    <row r="336" spans="1:51">
      <c r="A336" s="71">
        <v>332</v>
      </c>
      <c r="B336" s="66"/>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c r="AV336" s="69"/>
      <c r="AW336" s="69"/>
      <c r="AX336" s="69"/>
      <c r="AY336" s="69"/>
    </row>
    <row r="337" spans="1:51">
      <c r="A337" s="71">
        <v>333</v>
      </c>
      <c r="B337" s="66"/>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row>
    <row r="338" spans="1:51">
      <c r="A338" s="71">
        <v>334</v>
      </c>
      <c r="B338" s="66"/>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row>
    <row r="339" spans="1:51">
      <c r="A339" s="71">
        <v>335</v>
      </c>
      <c r="B339" s="66"/>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c r="AR339" s="69"/>
      <c r="AS339" s="69"/>
      <c r="AT339" s="69"/>
      <c r="AU339" s="69"/>
      <c r="AV339" s="69"/>
      <c r="AW339" s="69"/>
      <c r="AX339" s="69"/>
      <c r="AY339" s="69"/>
    </row>
    <row r="340" spans="1:51">
      <c r="A340" s="71">
        <v>336</v>
      </c>
      <c r="B340" s="66"/>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c r="AV340" s="69"/>
      <c r="AW340" s="69"/>
      <c r="AX340" s="69"/>
      <c r="AY340" s="69"/>
    </row>
    <row r="341" spans="1:51">
      <c r="A341" s="71">
        <v>337</v>
      </c>
      <c r="B341" s="66"/>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69"/>
      <c r="AX341" s="69"/>
      <c r="AY341" s="69"/>
    </row>
    <row r="342" spans="1:51">
      <c r="A342" s="71">
        <v>338</v>
      </c>
      <c r="B342" s="66"/>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row>
    <row r="343" spans="1:51">
      <c r="A343" s="71">
        <v>339</v>
      </c>
      <c r="B343" s="66"/>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row>
    <row r="344" spans="1:51">
      <c r="A344" s="71">
        <v>340</v>
      </c>
      <c r="B344" s="66"/>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69"/>
      <c r="AX344" s="69"/>
      <c r="AY344" s="69"/>
    </row>
    <row r="345" spans="1:51">
      <c r="A345" s="71">
        <v>341</v>
      </c>
      <c r="B345" s="66"/>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c r="AV345" s="69"/>
      <c r="AW345" s="69"/>
      <c r="AX345" s="69"/>
      <c r="AY345" s="69"/>
    </row>
    <row r="346" spans="1:51">
      <c r="A346" s="71">
        <v>342</v>
      </c>
      <c r="B346" s="66"/>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row>
    <row r="347" spans="1:51">
      <c r="A347" s="71">
        <v>343</v>
      </c>
      <c r="B347" s="66"/>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c r="AR347" s="69"/>
      <c r="AS347" s="69"/>
      <c r="AT347" s="69"/>
      <c r="AU347" s="69"/>
      <c r="AV347" s="69"/>
      <c r="AW347" s="69"/>
      <c r="AX347" s="69"/>
      <c r="AY347" s="69"/>
    </row>
    <row r="348" spans="1:51">
      <c r="A348" s="71">
        <v>344</v>
      </c>
      <c r="B348" s="66"/>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row>
    <row r="349" spans="1:51">
      <c r="A349" s="71">
        <v>345</v>
      </c>
      <c r="B349" s="66"/>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row>
    <row r="350" spans="1:51">
      <c r="A350" s="71">
        <v>346</v>
      </c>
      <c r="B350" s="66"/>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row>
    <row r="351" spans="1:51">
      <c r="A351" s="71">
        <v>347</v>
      </c>
      <c r="B351" s="66"/>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row>
    <row r="352" spans="1:51">
      <c r="A352" s="71">
        <v>348</v>
      </c>
      <c r="B352" s="66"/>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row>
    <row r="353" spans="1:51">
      <c r="A353" s="71">
        <v>349</v>
      </c>
      <c r="B353" s="66"/>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row>
    <row r="354" spans="1:51">
      <c r="A354" s="71">
        <v>350</v>
      </c>
      <c r="B354" s="66"/>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row>
    <row r="355" spans="1:51">
      <c r="A355" s="71">
        <v>351</v>
      </c>
      <c r="B355" s="66"/>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row>
    <row r="356" spans="1:51">
      <c r="A356" s="71">
        <v>352</v>
      </c>
      <c r="B356" s="66"/>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row>
    <row r="357" spans="1:51">
      <c r="A357" s="71">
        <v>353</v>
      </c>
      <c r="B357" s="66"/>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row>
    <row r="358" spans="1:51">
      <c r="A358" s="71">
        <v>354</v>
      </c>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row>
    <row r="359" spans="1:51" s="22" customFormat="1">
      <c r="A359" s="71">
        <v>355</v>
      </c>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c r="AV359" s="69"/>
      <c r="AW359" s="69"/>
      <c r="AX359" s="69"/>
      <c r="AY359" s="69"/>
    </row>
    <row r="360" spans="1:51" s="22" customFormat="1">
      <c r="A360" s="71">
        <v>356</v>
      </c>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row>
    <row r="361" spans="1:51" s="22" customFormat="1">
      <c r="A361" s="71">
        <v>357</v>
      </c>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row>
    <row r="362" spans="1:51" s="22" customFormat="1">
      <c r="A362" s="71">
        <v>358</v>
      </c>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row>
    <row r="363" spans="1:51" s="22" customFormat="1">
      <c r="A363" s="71">
        <v>359</v>
      </c>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row>
    <row r="364" spans="1:51" s="22" customFormat="1">
      <c r="A364" s="71">
        <v>360</v>
      </c>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row>
    <row r="365" spans="1:51">
      <c r="A365" s="71">
        <v>361</v>
      </c>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row>
    <row r="366" spans="1:51">
      <c r="A366" s="71">
        <v>362</v>
      </c>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row>
    <row r="367" spans="1:51">
      <c r="A367" s="71">
        <v>363</v>
      </c>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row>
    <row r="368" spans="1:51">
      <c r="A368" s="71">
        <v>364</v>
      </c>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row>
    <row r="369" spans="1:51">
      <c r="A369" s="71">
        <v>365</v>
      </c>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69"/>
      <c r="AY369" s="69"/>
    </row>
    <row r="370" spans="1:51">
      <c r="A370" s="71">
        <v>366</v>
      </c>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row>
    <row r="371" spans="1:51">
      <c r="A371" s="71">
        <v>367</v>
      </c>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row>
    <row r="372" spans="1:51">
      <c r="A372" s="71">
        <v>368</v>
      </c>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row>
    <row r="373" spans="1:51">
      <c r="A373" s="71">
        <v>369</v>
      </c>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row>
    <row r="374" spans="1:51">
      <c r="A374" s="71">
        <v>370</v>
      </c>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row>
    <row r="375" spans="1:51">
      <c r="A375" s="71">
        <v>371</v>
      </c>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row>
    <row r="376" spans="1:51">
      <c r="A376" s="71">
        <v>372</v>
      </c>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row>
    <row r="377" spans="1:51">
      <c r="A377" s="71">
        <v>373</v>
      </c>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row>
    <row r="378" spans="1:51">
      <c r="A378" s="71">
        <v>374</v>
      </c>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row>
    <row r="379" spans="1:51">
      <c r="A379" s="71">
        <v>375</v>
      </c>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row>
    <row r="380" spans="1:51">
      <c r="A380" s="71">
        <v>376</v>
      </c>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row>
    <row r="381" spans="1:51">
      <c r="A381" s="71">
        <v>377</v>
      </c>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row>
    <row r="382" spans="1:51">
      <c r="A382" s="71">
        <v>378</v>
      </c>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row>
    <row r="383" spans="1:51">
      <c r="A383" s="71">
        <v>379</v>
      </c>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row>
    <row r="384" spans="1:51">
      <c r="A384" s="71">
        <v>380</v>
      </c>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row>
    <row r="385" spans="1:51">
      <c r="A385" s="71">
        <v>381</v>
      </c>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row>
    <row r="386" spans="1:51">
      <c r="A386" s="71">
        <v>382</v>
      </c>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row>
    <row r="387" spans="1:51">
      <c r="A387" s="71">
        <v>383</v>
      </c>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row>
    <row r="388" spans="1:51">
      <c r="A388" s="71">
        <v>384</v>
      </c>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c r="AV388" s="69"/>
      <c r="AW388" s="69"/>
      <c r="AX388" s="69"/>
      <c r="AY388" s="69"/>
    </row>
    <row r="389" spans="1:51">
      <c r="A389" s="71">
        <v>385</v>
      </c>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c r="AV389" s="69"/>
      <c r="AW389" s="69"/>
      <c r="AX389" s="69"/>
      <c r="AY389" s="69"/>
    </row>
    <row r="390" spans="1:51">
      <c r="A390" s="71">
        <v>386</v>
      </c>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row>
    <row r="391" spans="1:51">
      <c r="A391" s="71">
        <v>387</v>
      </c>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row>
    <row r="392" spans="1:51">
      <c r="A392" s="71">
        <v>388</v>
      </c>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row>
    <row r="393" spans="1:51">
      <c r="A393" s="71">
        <v>389</v>
      </c>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row>
    <row r="394" spans="1:51">
      <c r="A394" s="71">
        <v>390</v>
      </c>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row>
    <row r="395" spans="1:51">
      <c r="A395" s="71">
        <v>391</v>
      </c>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row>
    <row r="396" spans="1:51">
      <c r="A396" s="71">
        <v>392</v>
      </c>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row>
    <row r="397" spans="1:51">
      <c r="A397" s="71">
        <v>393</v>
      </c>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row>
    <row r="398" spans="1:51">
      <c r="A398" s="71">
        <v>394</v>
      </c>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row>
    <row r="399" spans="1:51">
      <c r="A399" s="71">
        <v>395</v>
      </c>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row>
    <row r="400" spans="1:51">
      <c r="A400" s="71">
        <v>396</v>
      </c>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c r="AV400" s="69"/>
      <c r="AW400" s="69"/>
      <c r="AX400" s="69"/>
      <c r="AY400" s="69"/>
    </row>
    <row r="401" spans="1:51">
      <c r="A401" s="71">
        <v>397</v>
      </c>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row>
    <row r="402" spans="1:51">
      <c r="A402" s="71">
        <v>398</v>
      </c>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c r="AV402" s="69"/>
      <c r="AW402" s="69"/>
      <c r="AX402" s="69"/>
      <c r="AY402" s="69"/>
    </row>
    <row r="403" spans="1:51">
      <c r="A403" s="71">
        <v>399</v>
      </c>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c r="AV403" s="69"/>
      <c r="AW403" s="69"/>
      <c r="AX403" s="69"/>
      <c r="AY403" s="69"/>
    </row>
    <row r="404" spans="1:51">
      <c r="A404" s="71">
        <v>400</v>
      </c>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c r="AV404" s="69"/>
      <c r="AW404" s="69"/>
      <c r="AX404" s="69"/>
      <c r="AY404" s="69"/>
    </row>
    <row r="405" spans="1:51">
      <c r="A405" s="71">
        <v>401</v>
      </c>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row>
    <row r="406" spans="1:51">
      <c r="A406" s="71">
        <v>402</v>
      </c>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row>
    <row r="407" spans="1:51">
      <c r="A407" s="71">
        <v>403</v>
      </c>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row>
    <row r="408" spans="1:51">
      <c r="A408" s="71">
        <v>404</v>
      </c>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row>
    <row r="409" spans="1:51">
      <c r="A409" s="71">
        <v>405</v>
      </c>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row>
    <row r="410" spans="1:51">
      <c r="A410" s="71">
        <v>406</v>
      </c>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row>
    <row r="411" spans="1:51">
      <c r="A411" s="71">
        <v>407</v>
      </c>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row>
    <row r="412" spans="1:51">
      <c r="A412" s="71">
        <v>408</v>
      </c>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row>
    <row r="413" spans="1:51">
      <c r="A413" s="71">
        <v>409</v>
      </c>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row>
    <row r="414" spans="1:51">
      <c r="A414" s="71">
        <v>410</v>
      </c>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row>
    <row r="415" spans="1:51">
      <c r="A415" s="71">
        <v>411</v>
      </c>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row>
    <row r="416" spans="1:51">
      <c r="A416" s="71">
        <v>412</v>
      </c>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row>
    <row r="417" spans="1:51">
      <c r="A417" s="71">
        <v>413</v>
      </c>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row>
    <row r="418" spans="1:51">
      <c r="A418" s="71">
        <v>414</v>
      </c>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row>
    <row r="419" spans="1:51">
      <c r="A419" s="71">
        <v>415</v>
      </c>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row>
    <row r="420" spans="1:51">
      <c r="A420" s="71">
        <v>416</v>
      </c>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c r="AV420" s="69"/>
      <c r="AW420" s="69"/>
      <c r="AX420" s="69"/>
      <c r="AY420" s="69"/>
    </row>
    <row r="421" spans="1:51">
      <c r="A421" s="71">
        <v>417</v>
      </c>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row>
    <row r="422" spans="1:51">
      <c r="A422" s="71">
        <v>418</v>
      </c>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row>
    <row r="423" spans="1:51">
      <c r="A423" s="71">
        <v>419</v>
      </c>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row>
    <row r="424" spans="1:51">
      <c r="A424" s="71">
        <v>420</v>
      </c>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row>
    <row r="425" spans="1:51">
      <c r="A425" s="71">
        <v>421</v>
      </c>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row>
    <row r="426" spans="1:51">
      <c r="A426" s="71">
        <v>422</v>
      </c>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c r="AV426" s="69"/>
      <c r="AW426" s="69"/>
      <c r="AX426" s="69"/>
      <c r="AY426" s="69"/>
    </row>
    <row r="427" spans="1:51">
      <c r="A427" s="71">
        <v>423</v>
      </c>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c r="AV427" s="69"/>
      <c r="AW427" s="69"/>
      <c r="AX427" s="69"/>
      <c r="AY427" s="69"/>
    </row>
    <row r="428" spans="1:51">
      <c r="A428" s="71">
        <v>424</v>
      </c>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c r="AV428" s="69"/>
      <c r="AW428" s="69"/>
      <c r="AX428" s="69"/>
      <c r="AY428" s="69"/>
    </row>
    <row r="429" spans="1:51">
      <c r="A429" s="71">
        <v>425</v>
      </c>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row>
    <row r="430" spans="1:51">
      <c r="A430" s="71">
        <v>426</v>
      </c>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c r="AV430" s="69"/>
      <c r="AW430" s="69"/>
      <c r="AX430" s="69"/>
      <c r="AY430" s="69"/>
    </row>
    <row r="431" spans="1:51">
      <c r="A431" s="71">
        <v>427</v>
      </c>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c r="AV431" s="69"/>
      <c r="AW431" s="69"/>
      <c r="AX431" s="69"/>
      <c r="AY431" s="69"/>
    </row>
    <row r="432" spans="1:51">
      <c r="A432" s="71">
        <v>428</v>
      </c>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69"/>
      <c r="AS432" s="69"/>
      <c r="AT432" s="69"/>
      <c r="AU432" s="69"/>
      <c r="AV432" s="69"/>
      <c r="AW432" s="69"/>
      <c r="AX432" s="69"/>
      <c r="AY432" s="69"/>
    </row>
    <row r="433" spans="1:51">
      <c r="A433" s="71">
        <v>429</v>
      </c>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69"/>
      <c r="AS433" s="69"/>
      <c r="AT433" s="69"/>
      <c r="AU433" s="69"/>
      <c r="AV433" s="69"/>
      <c r="AW433" s="69"/>
      <c r="AX433" s="69"/>
      <c r="AY433" s="69"/>
    </row>
    <row r="434" spans="1:51">
      <c r="A434" s="71">
        <v>430</v>
      </c>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69"/>
      <c r="AS434" s="69"/>
      <c r="AT434" s="69"/>
      <c r="AU434" s="69"/>
      <c r="AV434" s="69"/>
      <c r="AW434" s="69"/>
      <c r="AX434" s="69"/>
      <c r="AY434" s="69"/>
    </row>
    <row r="435" spans="1:51">
      <c r="A435" s="71">
        <v>431</v>
      </c>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row>
    <row r="436" spans="1:51">
      <c r="A436" s="71">
        <v>432</v>
      </c>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row>
    <row r="437" spans="1:51">
      <c r="A437" s="71">
        <v>433</v>
      </c>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row>
    <row r="438" spans="1:51">
      <c r="A438" s="71">
        <v>434</v>
      </c>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row>
    <row r="439" spans="1:51">
      <c r="A439" s="71">
        <v>435</v>
      </c>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c r="AV439" s="69"/>
      <c r="AW439" s="69"/>
      <c r="AX439" s="69"/>
      <c r="AY439" s="69"/>
    </row>
    <row r="440" spans="1:51">
      <c r="A440" s="71">
        <v>436</v>
      </c>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c r="AV440" s="69"/>
      <c r="AW440" s="69"/>
      <c r="AX440" s="69"/>
      <c r="AY440" s="69"/>
    </row>
    <row r="441" spans="1:51">
      <c r="A441" s="71">
        <v>437</v>
      </c>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c r="AV441" s="69"/>
      <c r="AW441" s="69"/>
      <c r="AX441" s="69"/>
      <c r="AY441" s="69"/>
    </row>
    <row r="442" spans="1:51">
      <c r="A442" s="71">
        <v>438</v>
      </c>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row>
    <row r="443" spans="1:51">
      <c r="A443" s="71">
        <v>439</v>
      </c>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row>
    <row r="444" spans="1:51">
      <c r="A444" s="71">
        <v>440</v>
      </c>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c r="AV444" s="69"/>
      <c r="AW444" s="69"/>
      <c r="AX444" s="69"/>
      <c r="AY444" s="69"/>
    </row>
    <row r="445" spans="1:51">
      <c r="A445" s="71">
        <v>441</v>
      </c>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c r="AV445" s="69"/>
      <c r="AW445" s="69"/>
      <c r="AX445" s="69"/>
      <c r="AY445" s="69"/>
    </row>
    <row r="446" spans="1:51">
      <c r="A446" s="71">
        <v>442</v>
      </c>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c r="AR446" s="69"/>
      <c r="AS446" s="69"/>
      <c r="AT446" s="69"/>
      <c r="AU446" s="69"/>
      <c r="AV446" s="69"/>
      <c r="AW446" s="69"/>
      <c r="AX446" s="69"/>
      <c r="AY446" s="69"/>
    </row>
    <row r="447" spans="1:51">
      <c r="A447" s="71">
        <v>443</v>
      </c>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c r="AR447" s="69"/>
      <c r="AS447" s="69"/>
      <c r="AT447" s="69"/>
      <c r="AU447" s="69"/>
      <c r="AV447" s="69"/>
      <c r="AW447" s="69"/>
      <c r="AX447" s="69"/>
      <c r="AY447" s="69"/>
    </row>
    <row r="448" spans="1:51">
      <c r="A448" s="71">
        <v>444</v>
      </c>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69"/>
      <c r="AY448" s="69"/>
    </row>
    <row r="449" spans="1:51">
      <c r="A449" s="71">
        <v>445</v>
      </c>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69"/>
      <c r="AY449" s="69"/>
    </row>
    <row r="450" spans="1:51">
      <c r="A450" s="71">
        <v>446</v>
      </c>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69"/>
      <c r="AY450" s="69"/>
    </row>
    <row r="451" spans="1:51">
      <c r="A451" s="71">
        <v>447</v>
      </c>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row>
    <row r="452" spans="1:51">
      <c r="A452" s="71">
        <v>448</v>
      </c>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c r="AW452" s="69"/>
      <c r="AX452" s="69"/>
      <c r="AY452" s="69"/>
    </row>
    <row r="453" spans="1:51">
      <c r="A453" s="71">
        <v>449</v>
      </c>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69"/>
      <c r="AY453" s="69"/>
    </row>
    <row r="454" spans="1:51">
      <c r="A454" s="71">
        <v>450</v>
      </c>
      <c r="B454" s="66"/>
      <c r="C454" s="66"/>
      <c r="D454" s="66"/>
      <c r="E454" s="66"/>
      <c r="F454" s="66"/>
      <c r="G454" s="66"/>
      <c r="H454" s="66"/>
      <c r="I454" s="66"/>
      <c r="J454" s="66"/>
      <c r="K454" s="66"/>
      <c r="L454" s="66"/>
      <c r="M454" s="66"/>
      <c r="N454" s="66"/>
      <c r="O454" s="66"/>
      <c r="P454" s="66"/>
      <c r="Q454" s="66"/>
      <c r="R454" s="69"/>
      <c r="S454" s="66"/>
      <c r="T454" s="66"/>
      <c r="U454" s="66"/>
      <c r="V454" s="66"/>
      <c r="W454" s="66"/>
      <c r="X454" s="66"/>
      <c r="Y454" s="69"/>
      <c r="Z454" s="66"/>
      <c r="AA454" s="66"/>
      <c r="AB454" s="69"/>
      <c r="AC454" s="66"/>
      <c r="AD454" s="69"/>
      <c r="AE454" s="66"/>
      <c r="AF454" s="66"/>
      <c r="AG454" s="66"/>
      <c r="AH454" s="66"/>
      <c r="AI454" s="66"/>
      <c r="AJ454" s="66"/>
      <c r="AK454" s="66"/>
      <c r="AL454" s="66"/>
      <c r="AM454" s="66"/>
      <c r="AN454" s="66"/>
      <c r="AO454" s="66"/>
      <c r="AP454" s="66"/>
      <c r="AQ454" s="66"/>
      <c r="AR454" s="66"/>
      <c r="AS454" s="66"/>
      <c r="AT454" s="66"/>
      <c r="AU454" s="66"/>
      <c r="AV454" s="66"/>
      <c r="AW454" s="66"/>
      <c r="AX454" s="66"/>
      <c r="AY454" s="66"/>
    </row>
    <row r="455" spans="1:51">
      <c r="A455" s="71">
        <v>451</v>
      </c>
      <c r="B455" s="66"/>
      <c r="C455" s="66"/>
      <c r="D455" s="66"/>
      <c r="E455" s="66"/>
      <c r="F455" s="66"/>
      <c r="G455" s="66"/>
      <c r="H455" s="66"/>
      <c r="I455" s="66"/>
      <c r="J455" s="66"/>
      <c r="K455" s="66"/>
      <c r="L455" s="66"/>
      <c r="M455" s="66"/>
      <c r="N455" s="66"/>
      <c r="O455" s="66"/>
      <c r="P455" s="66"/>
      <c r="Q455" s="66"/>
      <c r="R455" s="69"/>
      <c r="S455" s="66"/>
      <c r="T455" s="66"/>
      <c r="U455" s="66"/>
      <c r="V455" s="66"/>
      <c r="W455" s="66"/>
      <c r="X455" s="66"/>
      <c r="Y455" s="69"/>
      <c r="Z455" s="66"/>
      <c r="AA455" s="66"/>
      <c r="AB455" s="69"/>
      <c r="AC455" s="66"/>
      <c r="AD455" s="69"/>
      <c r="AE455" s="66"/>
      <c r="AF455" s="66"/>
      <c r="AG455" s="66"/>
      <c r="AH455" s="66"/>
      <c r="AI455" s="66"/>
      <c r="AJ455" s="66"/>
      <c r="AK455" s="66"/>
      <c r="AL455" s="66"/>
      <c r="AM455" s="66"/>
      <c r="AN455" s="66"/>
      <c r="AO455" s="66"/>
      <c r="AP455" s="66"/>
      <c r="AQ455" s="66"/>
      <c r="AR455" s="66"/>
      <c r="AS455" s="66"/>
      <c r="AT455" s="66"/>
      <c r="AU455" s="66"/>
      <c r="AV455" s="66"/>
      <c r="AW455" s="66"/>
      <c r="AX455" s="66"/>
      <c r="AY455" s="66"/>
    </row>
    <row r="456" spans="1:51">
      <c r="A456" s="71">
        <v>452</v>
      </c>
      <c r="B456" s="66"/>
      <c r="C456" s="66"/>
      <c r="D456" s="66"/>
      <c r="E456" s="66"/>
      <c r="F456" s="66"/>
      <c r="G456" s="66"/>
      <c r="H456" s="66"/>
      <c r="I456" s="66"/>
      <c r="J456" s="66"/>
      <c r="K456" s="66"/>
      <c r="L456" s="66"/>
      <c r="M456" s="66"/>
      <c r="N456" s="66"/>
      <c r="O456" s="66"/>
      <c r="P456" s="66"/>
      <c r="Q456" s="66"/>
      <c r="R456" s="69"/>
      <c r="S456" s="66"/>
      <c r="T456" s="66"/>
      <c r="U456" s="66"/>
      <c r="V456" s="66"/>
      <c r="W456" s="66"/>
      <c r="X456" s="66"/>
      <c r="Y456" s="69"/>
      <c r="Z456" s="66"/>
      <c r="AA456" s="66"/>
      <c r="AB456" s="69"/>
      <c r="AC456" s="66"/>
      <c r="AD456" s="69"/>
      <c r="AE456" s="66"/>
      <c r="AF456" s="66"/>
      <c r="AG456" s="66"/>
      <c r="AH456" s="66"/>
      <c r="AI456" s="66"/>
      <c r="AJ456" s="66"/>
      <c r="AK456" s="66"/>
      <c r="AL456" s="66"/>
      <c r="AM456" s="66"/>
      <c r="AN456" s="66"/>
      <c r="AO456" s="66"/>
      <c r="AP456" s="66"/>
      <c r="AQ456" s="66"/>
      <c r="AR456" s="66"/>
      <c r="AS456" s="66"/>
      <c r="AT456" s="66"/>
      <c r="AU456" s="66"/>
      <c r="AV456" s="66"/>
      <c r="AW456" s="66"/>
      <c r="AX456" s="66"/>
      <c r="AY456" s="66"/>
    </row>
    <row r="457" spans="1:51">
      <c r="A457" s="71">
        <v>453</v>
      </c>
      <c r="B457" s="66"/>
      <c r="C457" s="66"/>
      <c r="D457" s="66"/>
      <c r="E457" s="66"/>
      <c r="F457" s="66"/>
      <c r="G457" s="66"/>
      <c r="H457" s="66"/>
      <c r="I457" s="66"/>
      <c r="J457" s="66"/>
      <c r="K457" s="69"/>
      <c r="L457" s="66"/>
      <c r="M457" s="66"/>
      <c r="N457" s="66"/>
      <c r="O457" s="66"/>
      <c r="P457" s="66"/>
      <c r="Q457" s="66"/>
      <c r="R457" s="69"/>
      <c r="S457" s="66"/>
      <c r="T457" s="66"/>
      <c r="U457" s="66"/>
      <c r="V457" s="66"/>
      <c r="W457" s="66"/>
      <c r="X457" s="66"/>
      <c r="Y457" s="69"/>
      <c r="Z457" s="66"/>
      <c r="AA457" s="66"/>
      <c r="AB457" s="69"/>
      <c r="AC457" s="66"/>
      <c r="AD457" s="69"/>
      <c r="AE457" s="66"/>
      <c r="AF457" s="66"/>
      <c r="AG457" s="66"/>
      <c r="AH457" s="66"/>
      <c r="AI457" s="66"/>
      <c r="AJ457" s="66"/>
      <c r="AK457" s="66"/>
      <c r="AL457" s="66"/>
      <c r="AM457" s="66"/>
      <c r="AN457" s="66"/>
      <c r="AO457" s="66"/>
      <c r="AP457" s="66"/>
      <c r="AQ457" s="66"/>
      <c r="AR457" s="66"/>
      <c r="AS457" s="66"/>
      <c r="AT457" s="66"/>
      <c r="AU457" s="66"/>
      <c r="AV457" s="66"/>
      <c r="AW457" s="66"/>
      <c r="AX457" s="66"/>
      <c r="AY457" s="66"/>
    </row>
    <row r="458" spans="1:51">
      <c r="A458" s="71">
        <v>454</v>
      </c>
      <c r="B458" s="66"/>
      <c r="C458" s="66"/>
      <c r="D458" s="66"/>
      <c r="E458" s="66"/>
      <c r="F458" s="66"/>
      <c r="G458" s="66"/>
      <c r="H458" s="66"/>
      <c r="I458" s="66"/>
      <c r="J458" s="66"/>
      <c r="K458" s="66"/>
      <c r="L458" s="66"/>
      <c r="M458" s="66"/>
      <c r="N458" s="66"/>
      <c r="O458" s="66"/>
      <c r="P458" s="66"/>
      <c r="Q458" s="66"/>
      <c r="R458" s="69"/>
      <c r="S458" s="66"/>
      <c r="T458" s="66"/>
      <c r="U458" s="66"/>
      <c r="V458" s="66"/>
      <c r="W458" s="66"/>
      <c r="X458" s="66"/>
      <c r="Y458" s="69"/>
      <c r="Z458" s="66"/>
      <c r="AA458" s="66"/>
      <c r="AB458" s="69"/>
      <c r="AC458" s="66"/>
      <c r="AD458" s="69"/>
      <c r="AE458" s="66"/>
      <c r="AF458" s="66"/>
      <c r="AG458" s="66"/>
      <c r="AH458" s="66"/>
      <c r="AI458" s="66"/>
      <c r="AJ458" s="66"/>
      <c r="AK458" s="66"/>
      <c r="AL458" s="66"/>
      <c r="AM458" s="66"/>
      <c r="AN458" s="66"/>
      <c r="AO458" s="66"/>
      <c r="AP458" s="66"/>
      <c r="AQ458" s="66"/>
      <c r="AR458" s="66"/>
      <c r="AS458" s="66"/>
      <c r="AT458" s="66"/>
      <c r="AU458" s="66"/>
      <c r="AV458" s="66"/>
      <c r="AW458" s="66"/>
      <c r="AX458" s="66"/>
      <c r="AY458" s="66"/>
    </row>
    <row r="459" spans="1:51">
      <c r="A459" s="71">
        <v>455</v>
      </c>
      <c r="B459" s="66"/>
      <c r="C459" s="66"/>
      <c r="D459" s="66"/>
      <c r="E459" s="66"/>
      <c r="F459" s="66"/>
      <c r="G459" s="66"/>
      <c r="H459" s="66"/>
      <c r="I459" s="66"/>
      <c r="J459" s="66"/>
      <c r="K459" s="66"/>
      <c r="L459" s="66"/>
      <c r="M459" s="66"/>
      <c r="N459" s="66"/>
      <c r="O459" s="66"/>
      <c r="P459" s="66"/>
      <c r="Q459" s="66"/>
      <c r="R459" s="69"/>
      <c r="S459" s="66"/>
      <c r="T459" s="66"/>
      <c r="U459" s="66"/>
      <c r="V459" s="66"/>
      <c r="W459" s="66"/>
      <c r="X459" s="66"/>
      <c r="Y459" s="69"/>
      <c r="Z459" s="66"/>
      <c r="AA459" s="66"/>
      <c r="AB459" s="69"/>
      <c r="AC459" s="66"/>
      <c r="AD459" s="69"/>
      <c r="AE459" s="66"/>
      <c r="AF459" s="66"/>
      <c r="AG459" s="66"/>
      <c r="AH459" s="66"/>
      <c r="AI459" s="66"/>
      <c r="AJ459" s="66"/>
      <c r="AK459" s="66"/>
      <c r="AL459" s="66"/>
      <c r="AM459" s="66"/>
      <c r="AN459" s="66"/>
      <c r="AO459" s="66"/>
      <c r="AP459" s="66"/>
      <c r="AQ459" s="66"/>
      <c r="AR459" s="66"/>
      <c r="AS459" s="66"/>
      <c r="AT459" s="66"/>
      <c r="AU459" s="66"/>
      <c r="AV459" s="66"/>
      <c r="AW459" s="66"/>
      <c r="AX459" s="66"/>
      <c r="AY459" s="66"/>
    </row>
    <row r="460" spans="1:51">
      <c r="A460" s="71">
        <v>456</v>
      </c>
      <c r="B460" s="66"/>
      <c r="C460" s="66"/>
      <c r="D460" s="66"/>
      <c r="E460" s="66"/>
      <c r="F460" s="66"/>
      <c r="G460" s="66"/>
      <c r="H460" s="66"/>
      <c r="I460" s="66"/>
      <c r="J460" s="66"/>
      <c r="K460" s="66"/>
      <c r="L460" s="66"/>
      <c r="M460" s="66"/>
      <c r="N460" s="69"/>
      <c r="O460" s="69"/>
      <c r="P460" s="66"/>
      <c r="Q460" s="66"/>
      <c r="R460" s="69"/>
      <c r="S460" s="66"/>
      <c r="T460" s="66"/>
      <c r="U460" s="66"/>
      <c r="V460" s="66"/>
      <c r="W460" s="66"/>
      <c r="X460" s="66"/>
      <c r="Y460" s="69"/>
      <c r="Z460" s="66"/>
      <c r="AA460" s="66"/>
      <c r="AB460" s="69"/>
      <c r="AC460" s="66"/>
      <c r="AD460" s="69"/>
      <c r="AE460" s="66"/>
      <c r="AF460" s="66"/>
      <c r="AG460" s="66"/>
      <c r="AH460" s="66"/>
      <c r="AI460" s="66"/>
      <c r="AJ460" s="66"/>
      <c r="AK460" s="66"/>
      <c r="AL460" s="66"/>
      <c r="AM460" s="66"/>
      <c r="AN460" s="66"/>
      <c r="AO460" s="66"/>
      <c r="AP460" s="66"/>
      <c r="AQ460" s="66"/>
      <c r="AR460" s="66"/>
      <c r="AS460" s="66"/>
      <c r="AT460" s="66"/>
      <c r="AU460" s="66"/>
      <c r="AV460" s="66"/>
      <c r="AW460" s="66"/>
      <c r="AX460" s="66"/>
      <c r="AY460" s="66"/>
    </row>
    <row r="461" spans="1:51">
      <c r="A461" s="71">
        <v>457</v>
      </c>
      <c r="B461" s="66"/>
      <c r="C461" s="66"/>
      <c r="D461" s="66"/>
      <c r="E461" s="66"/>
      <c r="F461" s="66"/>
      <c r="G461" s="66"/>
      <c r="H461" s="66"/>
      <c r="I461" s="66"/>
      <c r="J461" s="66"/>
      <c r="K461" s="66"/>
      <c r="L461" s="66"/>
      <c r="M461" s="66"/>
      <c r="N461" s="66"/>
      <c r="O461" s="66"/>
      <c r="P461" s="66"/>
      <c r="Q461" s="66"/>
      <c r="R461" s="69"/>
      <c r="S461" s="66"/>
      <c r="T461" s="66"/>
      <c r="U461" s="66"/>
      <c r="V461" s="66"/>
      <c r="W461" s="66"/>
      <c r="X461" s="66"/>
      <c r="Y461" s="69"/>
      <c r="Z461" s="66"/>
      <c r="AA461" s="66"/>
      <c r="AB461" s="69"/>
      <c r="AC461" s="66"/>
      <c r="AD461" s="69"/>
      <c r="AE461" s="66"/>
      <c r="AF461" s="66"/>
      <c r="AG461" s="66"/>
      <c r="AH461" s="66"/>
      <c r="AI461" s="66"/>
      <c r="AJ461" s="66"/>
      <c r="AK461" s="66"/>
      <c r="AL461" s="66"/>
      <c r="AM461" s="66"/>
      <c r="AN461" s="66"/>
      <c r="AO461" s="66"/>
      <c r="AP461" s="66"/>
      <c r="AQ461" s="66"/>
      <c r="AR461" s="66"/>
      <c r="AS461" s="66"/>
      <c r="AT461" s="66"/>
      <c r="AU461" s="66"/>
      <c r="AV461" s="66"/>
      <c r="AW461" s="66"/>
      <c r="AX461" s="66"/>
      <c r="AY461" s="66"/>
    </row>
    <row r="462" spans="1:51">
      <c r="A462" s="71">
        <v>458</v>
      </c>
      <c r="B462" s="66"/>
      <c r="C462" s="66"/>
      <c r="D462" s="66"/>
      <c r="E462" s="66"/>
      <c r="F462" s="66"/>
      <c r="G462" s="66"/>
      <c r="H462" s="66"/>
      <c r="I462" s="66"/>
      <c r="J462" s="66"/>
      <c r="K462" s="66"/>
      <c r="L462" s="66"/>
      <c r="M462" s="66"/>
      <c r="N462" s="66"/>
      <c r="O462" s="66"/>
      <c r="P462" s="66"/>
      <c r="Q462" s="66"/>
      <c r="R462" s="69"/>
      <c r="S462" s="66"/>
      <c r="T462" s="66"/>
      <c r="U462" s="66"/>
      <c r="V462" s="66"/>
      <c r="W462" s="66"/>
      <c r="X462" s="66"/>
      <c r="Y462" s="69"/>
      <c r="Z462" s="66"/>
      <c r="AA462" s="66"/>
      <c r="AB462" s="69"/>
      <c r="AC462" s="66"/>
      <c r="AD462" s="69"/>
      <c r="AE462" s="66"/>
      <c r="AF462" s="66"/>
      <c r="AG462" s="66"/>
      <c r="AH462" s="66"/>
      <c r="AI462" s="66"/>
      <c r="AJ462" s="66"/>
      <c r="AK462" s="66"/>
      <c r="AL462" s="66"/>
      <c r="AM462" s="66"/>
      <c r="AN462" s="66"/>
      <c r="AO462" s="66"/>
      <c r="AP462" s="66"/>
      <c r="AQ462" s="66"/>
      <c r="AR462" s="66"/>
      <c r="AS462" s="66"/>
      <c r="AT462" s="66"/>
      <c r="AU462" s="66"/>
      <c r="AV462" s="66"/>
      <c r="AW462" s="66"/>
      <c r="AX462" s="66"/>
      <c r="AY462" s="66"/>
    </row>
    <row r="463" spans="1:51">
      <c r="A463" s="71">
        <v>459</v>
      </c>
      <c r="B463" s="66"/>
      <c r="C463" s="66"/>
      <c r="D463" s="66"/>
      <c r="E463" s="66"/>
      <c r="F463" s="66"/>
      <c r="G463" s="66"/>
      <c r="H463" s="66"/>
      <c r="I463" s="66"/>
      <c r="J463" s="66"/>
      <c r="K463" s="66"/>
      <c r="L463" s="66"/>
      <c r="M463" s="66"/>
      <c r="N463" s="66"/>
      <c r="O463" s="66"/>
      <c r="P463" s="66"/>
      <c r="Q463" s="66"/>
      <c r="R463" s="69"/>
      <c r="S463" s="66"/>
      <c r="T463" s="66"/>
      <c r="U463" s="66"/>
      <c r="V463" s="66"/>
      <c r="W463" s="66"/>
      <c r="X463" s="66"/>
      <c r="Y463" s="69"/>
      <c r="Z463" s="66"/>
      <c r="AA463" s="66"/>
      <c r="AB463" s="69"/>
      <c r="AC463" s="66"/>
      <c r="AD463" s="69"/>
      <c r="AE463" s="66"/>
      <c r="AF463" s="69"/>
      <c r="AG463" s="66"/>
      <c r="AH463" s="66"/>
      <c r="AI463" s="66"/>
      <c r="AJ463" s="66"/>
      <c r="AK463" s="66"/>
      <c r="AL463" s="66"/>
      <c r="AM463" s="66"/>
      <c r="AN463" s="66"/>
      <c r="AO463" s="66"/>
      <c r="AP463" s="66"/>
      <c r="AQ463" s="66"/>
      <c r="AR463" s="66"/>
      <c r="AS463" s="66"/>
      <c r="AT463" s="66"/>
      <c r="AU463" s="66"/>
      <c r="AV463" s="66"/>
      <c r="AW463" s="66"/>
      <c r="AX463" s="66"/>
      <c r="AY463" s="66"/>
    </row>
    <row r="464" spans="1:51">
      <c r="A464" s="71">
        <v>460</v>
      </c>
      <c r="B464" s="69"/>
      <c r="C464" s="66"/>
      <c r="D464" s="66"/>
      <c r="E464" s="66"/>
      <c r="F464" s="66"/>
      <c r="G464" s="66"/>
      <c r="H464" s="66"/>
      <c r="I464" s="66"/>
      <c r="J464" s="66"/>
      <c r="K464" s="66"/>
      <c r="L464" s="66"/>
      <c r="M464" s="66"/>
      <c r="N464" s="66"/>
      <c r="O464" s="66"/>
      <c r="P464" s="66"/>
      <c r="Q464" s="66"/>
      <c r="R464" s="69"/>
      <c r="S464" s="66"/>
      <c r="T464" s="66"/>
      <c r="U464" s="66"/>
      <c r="V464" s="66"/>
      <c r="W464" s="66"/>
      <c r="X464" s="66"/>
      <c r="Y464" s="69"/>
      <c r="Z464" s="66"/>
      <c r="AA464" s="66"/>
      <c r="AB464" s="69"/>
      <c r="AC464" s="66"/>
      <c r="AD464" s="69"/>
      <c r="AE464" s="66"/>
      <c r="AF464" s="66"/>
      <c r="AG464" s="66"/>
      <c r="AH464" s="66"/>
      <c r="AI464" s="66"/>
      <c r="AJ464" s="66"/>
      <c r="AK464" s="66"/>
      <c r="AL464" s="66"/>
      <c r="AM464" s="66"/>
      <c r="AN464" s="66"/>
      <c r="AO464" s="66"/>
      <c r="AP464" s="66"/>
      <c r="AQ464" s="66"/>
      <c r="AR464" s="66"/>
      <c r="AS464" s="66"/>
      <c r="AT464" s="66"/>
      <c r="AU464" s="66"/>
      <c r="AV464" s="66"/>
      <c r="AW464" s="66"/>
      <c r="AX464" s="66"/>
      <c r="AY464" s="66"/>
    </row>
    <row r="465" spans="1:51">
      <c r="A465" s="71">
        <v>461</v>
      </c>
      <c r="B465" s="69"/>
      <c r="C465" s="66"/>
      <c r="D465" s="66"/>
      <c r="E465" s="66"/>
      <c r="F465" s="66"/>
      <c r="G465" s="66"/>
      <c r="H465" s="66"/>
      <c r="I465" s="66"/>
      <c r="J465" s="66"/>
      <c r="K465" s="66"/>
      <c r="L465" s="66"/>
      <c r="M465" s="66"/>
      <c r="N465" s="66"/>
      <c r="O465" s="66"/>
      <c r="P465" s="66"/>
      <c r="Q465" s="66"/>
      <c r="R465" s="69"/>
      <c r="S465" s="66"/>
      <c r="T465" s="66"/>
      <c r="U465" s="66"/>
      <c r="V465" s="66"/>
      <c r="W465" s="66"/>
      <c r="X465" s="66"/>
      <c r="Y465" s="69"/>
      <c r="Z465" s="66"/>
      <c r="AA465" s="66"/>
      <c r="AB465" s="69"/>
      <c r="AC465" s="66"/>
      <c r="AD465" s="69"/>
      <c r="AE465" s="66"/>
      <c r="AF465" s="66"/>
      <c r="AG465" s="66"/>
      <c r="AH465" s="66"/>
      <c r="AI465" s="66"/>
      <c r="AJ465" s="66"/>
      <c r="AK465" s="66"/>
      <c r="AL465" s="66"/>
      <c r="AM465" s="66"/>
      <c r="AN465" s="66"/>
      <c r="AO465" s="66"/>
      <c r="AP465" s="66"/>
      <c r="AQ465" s="66"/>
      <c r="AR465" s="66"/>
      <c r="AS465" s="66"/>
      <c r="AT465" s="66"/>
      <c r="AU465" s="66"/>
      <c r="AV465" s="66"/>
      <c r="AW465" s="66"/>
      <c r="AX465" s="66"/>
      <c r="AY465" s="66"/>
    </row>
    <row r="466" spans="1:51">
      <c r="A466" s="71">
        <v>462</v>
      </c>
      <c r="B466" s="69"/>
      <c r="C466" s="66"/>
      <c r="D466" s="66"/>
      <c r="E466" s="66"/>
      <c r="F466" s="66"/>
      <c r="G466" s="66"/>
      <c r="H466" s="66"/>
      <c r="I466" s="66"/>
      <c r="J466" s="66"/>
      <c r="K466" s="66"/>
      <c r="L466" s="66"/>
      <c r="M466" s="66"/>
      <c r="N466" s="66"/>
      <c r="O466" s="66"/>
      <c r="P466" s="66"/>
      <c r="Q466" s="66"/>
      <c r="R466" s="69"/>
      <c r="S466" s="66"/>
      <c r="T466" s="66"/>
      <c r="U466" s="66"/>
      <c r="V466" s="66"/>
      <c r="W466" s="66"/>
      <c r="X466" s="66"/>
      <c r="Y466" s="69"/>
      <c r="Z466" s="66"/>
      <c r="AA466" s="66"/>
      <c r="AB466" s="69"/>
      <c r="AC466" s="66"/>
      <c r="AD466" s="69"/>
      <c r="AE466" s="66"/>
      <c r="AF466" s="66"/>
      <c r="AG466" s="66"/>
      <c r="AH466" s="66"/>
      <c r="AI466" s="66"/>
      <c r="AJ466" s="66"/>
      <c r="AK466" s="66"/>
      <c r="AL466" s="66"/>
      <c r="AM466" s="66"/>
      <c r="AN466" s="66"/>
      <c r="AO466" s="66"/>
      <c r="AP466" s="66"/>
      <c r="AQ466" s="66"/>
      <c r="AR466" s="66"/>
      <c r="AS466" s="66"/>
      <c r="AT466" s="66"/>
      <c r="AU466" s="66"/>
      <c r="AV466" s="66"/>
      <c r="AW466" s="66"/>
      <c r="AX466" s="66"/>
      <c r="AY466" s="66"/>
    </row>
    <row r="467" spans="1:51">
      <c r="A467" s="71">
        <v>463</v>
      </c>
      <c r="B467" s="69"/>
      <c r="C467" s="66"/>
      <c r="D467" s="66"/>
      <c r="E467" s="66"/>
      <c r="F467" s="66"/>
      <c r="G467" s="66"/>
      <c r="H467" s="66"/>
      <c r="I467" s="66"/>
      <c r="J467" s="66"/>
      <c r="K467" s="66"/>
      <c r="L467" s="66"/>
      <c r="M467" s="66"/>
      <c r="N467" s="66"/>
      <c r="O467" s="66"/>
      <c r="P467" s="66"/>
      <c r="Q467" s="66"/>
      <c r="R467" s="69"/>
      <c r="S467" s="66"/>
      <c r="T467" s="66"/>
      <c r="U467" s="66"/>
      <c r="V467" s="66"/>
      <c r="W467" s="66"/>
      <c r="X467" s="66"/>
      <c r="Y467" s="69"/>
      <c r="Z467" s="66"/>
      <c r="AA467" s="66"/>
      <c r="AB467" s="69"/>
      <c r="AC467" s="66"/>
      <c r="AD467" s="69"/>
      <c r="AE467" s="66"/>
      <c r="AF467" s="66"/>
      <c r="AG467" s="66"/>
      <c r="AH467" s="66"/>
      <c r="AI467" s="66"/>
      <c r="AJ467" s="66"/>
      <c r="AK467" s="66"/>
      <c r="AL467" s="66"/>
      <c r="AM467" s="66"/>
      <c r="AN467" s="66"/>
      <c r="AO467" s="66"/>
      <c r="AP467" s="66"/>
      <c r="AQ467" s="66"/>
      <c r="AR467" s="66"/>
      <c r="AS467" s="66"/>
      <c r="AT467" s="66"/>
      <c r="AU467" s="66"/>
      <c r="AV467" s="66"/>
      <c r="AW467" s="66"/>
      <c r="AX467" s="66"/>
      <c r="AY467" s="66"/>
    </row>
    <row r="468" spans="1:51">
      <c r="A468" s="71">
        <v>464</v>
      </c>
      <c r="B468" s="69"/>
      <c r="C468" s="66"/>
      <c r="D468" s="66"/>
      <c r="E468" s="66"/>
      <c r="F468" s="66"/>
      <c r="G468" s="66"/>
      <c r="H468" s="66"/>
      <c r="I468" s="66"/>
      <c r="J468" s="66"/>
      <c r="K468" s="66"/>
      <c r="L468" s="66"/>
      <c r="M468" s="66"/>
      <c r="N468" s="66"/>
      <c r="O468" s="66"/>
      <c r="P468" s="66"/>
      <c r="Q468" s="66"/>
      <c r="R468" s="69"/>
      <c r="S468" s="66"/>
      <c r="T468" s="66"/>
      <c r="U468" s="66"/>
      <c r="V468" s="66"/>
      <c r="W468" s="66"/>
      <c r="X468" s="66"/>
      <c r="Y468" s="69"/>
      <c r="Z468" s="66"/>
      <c r="AA468" s="66"/>
      <c r="AB468" s="69"/>
      <c r="AC468" s="66"/>
      <c r="AD468" s="69"/>
      <c r="AE468" s="66"/>
      <c r="AF468" s="66"/>
      <c r="AG468" s="66"/>
      <c r="AH468" s="66"/>
      <c r="AI468" s="66"/>
      <c r="AJ468" s="66"/>
      <c r="AK468" s="66"/>
      <c r="AL468" s="66"/>
      <c r="AM468" s="66"/>
      <c r="AN468" s="66"/>
      <c r="AO468" s="66"/>
      <c r="AP468" s="66"/>
      <c r="AQ468" s="66"/>
      <c r="AR468" s="66"/>
      <c r="AS468" s="66"/>
      <c r="AT468" s="66"/>
      <c r="AU468" s="66"/>
      <c r="AV468" s="66"/>
      <c r="AW468" s="66"/>
      <c r="AX468" s="66"/>
      <c r="AY468" s="66"/>
    </row>
    <row r="469" spans="1:51">
      <c r="A469" s="71">
        <v>465</v>
      </c>
      <c r="B469" s="69"/>
      <c r="C469" s="66"/>
      <c r="D469" s="66"/>
      <c r="E469" s="66"/>
      <c r="F469" s="66"/>
      <c r="G469" s="66"/>
      <c r="H469" s="66"/>
      <c r="I469" s="66"/>
      <c r="J469" s="66"/>
      <c r="K469" s="66"/>
      <c r="L469" s="66"/>
      <c r="M469" s="66"/>
      <c r="N469" s="66"/>
      <c r="O469" s="66"/>
      <c r="P469" s="66"/>
      <c r="Q469" s="66"/>
      <c r="R469" s="69"/>
      <c r="S469" s="66"/>
      <c r="T469" s="66"/>
      <c r="U469" s="66"/>
      <c r="V469" s="66"/>
      <c r="W469" s="66"/>
      <c r="X469" s="66"/>
      <c r="Y469" s="69"/>
      <c r="Z469" s="66"/>
      <c r="AA469" s="66"/>
      <c r="AB469" s="69"/>
      <c r="AC469" s="66"/>
      <c r="AD469" s="69"/>
      <c r="AE469" s="66"/>
      <c r="AF469" s="66"/>
      <c r="AG469" s="66"/>
      <c r="AH469" s="66"/>
      <c r="AI469" s="66"/>
      <c r="AJ469" s="66"/>
      <c r="AK469" s="66"/>
      <c r="AL469" s="66"/>
      <c r="AM469" s="66"/>
      <c r="AN469" s="66"/>
      <c r="AO469" s="66"/>
      <c r="AP469" s="66"/>
      <c r="AQ469" s="66"/>
      <c r="AR469" s="66"/>
      <c r="AS469" s="66"/>
      <c r="AT469" s="66"/>
      <c r="AU469" s="66"/>
      <c r="AV469" s="66"/>
      <c r="AW469" s="66"/>
      <c r="AX469" s="66"/>
      <c r="AY469" s="66"/>
    </row>
    <row r="470" spans="1:51">
      <c r="A470" s="71">
        <v>466</v>
      </c>
      <c r="B470" s="69"/>
      <c r="C470" s="66"/>
      <c r="D470" s="66"/>
      <c r="E470" s="66"/>
      <c r="F470" s="66"/>
      <c r="G470" s="66"/>
      <c r="H470" s="66"/>
      <c r="I470" s="66"/>
      <c r="J470" s="66"/>
      <c r="K470" s="66"/>
      <c r="L470" s="66"/>
      <c r="M470" s="66"/>
      <c r="N470" s="66"/>
      <c r="O470" s="66"/>
      <c r="P470" s="66"/>
      <c r="Q470" s="66"/>
      <c r="R470" s="69"/>
      <c r="S470" s="66"/>
      <c r="T470" s="66"/>
      <c r="U470" s="66"/>
      <c r="V470" s="66"/>
      <c r="W470" s="66"/>
      <c r="X470" s="66"/>
      <c r="Y470" s="69"/>
      <c r="Z470" s="66"/>
      <c r="AA470" s="66"/>
      <c r="AB470" s="69"/>
      <c r="AC470" s="66"/>
      <c r="AD470" s="69"/>
      <c r="AE470" s="66"/>
      <c r="AF470" s="66"/>
      <c r="AG470" s="66"/>
      <c r="AH470" s="66"/>
      <c r="AI470" s="66"/>
      <c r="AJ470" s="66"/>
      <c r="AK470" s="66"/>
      <c r="AL470" s="66"/>
      <c r="AM470" s="66"/>
      <c r="AN470" s="66"/>
      <c r="AO470" s="66"/>
      <c r="AP470" s="66"/>
      <c r="AQ470" s="66"/>
      <c r="AR470" s="66"/>
      <c r="AS470" s="66"/>
      <c r="AT470" s="66"/>
      <c r="AU470" s="66"/>
      <c r="AV470" s="66"/>
      <c r="AW470" s="66"/>
      <c r="AX470" s="66"/>
      <c r="AY470" s="66"/>
    </row>
    <row r="471" spans="1:51">
      <c r="A471" s="71">
        <v>467</v>
      </c>
      <c r="B471" s="69"/>
      <c r="C471" s="66"/>
      <c r="D471" s="69"/>
      <c r="E471" s="66"/>
      <c r="F471" s="66"/>
      <c r="G471" s="66"/>
      <c r="H471" s="66"/>
      <c r="I471" s="66"/>
      <c r="J471" s="66"/>
      <c r="K471" s="66"/>
      <c r="L471" s="66"/>
      <c r="M471" s="66"/>
      <c r="N471" s="66"/>
      <c r="O471" s="66"/>
      <c r="P471" s="66"/>
      <c r="Q471" s="66"/>
      <c r="R471" s="69"/>
      <c r="S471" s="66"/>
      <c r="T471" s="66"/>
      <c r="U471" s="66"/>
      <c r="V471" s="66"/>
      <c r="W471" s="66"/>
      <c r="X471" s="66"/>
      <c r="Y471" s="69"/>
      <c r="Z471" s="66"/>
      <c r="AA471" s="66"/>
      <c r="AB471" s="69"/>
      <c r="AC471" s="66"/>
      <c r="AD471" s="69"/>
      <c r="AE471" s="66"/>
      <c r="AF471" s="66"/>
      <c r="AG471" s="66"/>
      <c r="AH471" s="66"/>
      <c r="AI471" s="66"/>
      <c r="AJ471" s="66"/>
      <c r="AK471" s="66"/>
      <c r="AL471" s="66"/>
      <c r="AM471" s="66"/>
      <c r="AN471" s="66"/>
      <c r="AO471" s="66"/>
      <c r="AP471" s="66"/>
      <c r="AQ471" s="66"/>
      <c r="AR471" s="66"/>
      <c r="AS471" s="66"/>
      <c r="AT471" s="66"/>
      <c r="AU471" s="66"/>
      <c r="AV471" s="66"/>
      <c r="AW471" s="66"/>
      <c r="AX471" s="66"/>
      <c r="AY471" s="66"/>
    </row>
    <row r="472" spans="1:51">
      <c r="A472" s="71">
        <v>468</v>
      </c>
      <c r="B472" s="69"/>
      <c r="C472" s="66"/>
      <c r="D472" s="69"/>
      <c r="E472" s="66"/>
      <c r="F472" s="66"/>
      <c r="G472" s="66"/>
      <c r="H472" s="66"/>
      <c r="I472" s="66"/>
      <c r="J472" s="66"/>
      <c r="K472" s="66"/>
      <c r="L472" s="66"/>
      <c r="M472" s="66"/>
      <c r="N472" s="66"/>
      <c r="O472" s="66"/>
      <c r="P472" s="66"/>
      <c r="Q472" s="66"/>
      <c r="R472" s="69"/>
      <c r="S472" s="66"/>
      <c r="T472" s="66"/>
      <c r="U472" s="66"/>
      <c r="V472" s="66"/>
      <c r="W472" s="66"/>
      <c r="X472" s="66"/>
      <c r="Y472" s="69"/>
      <c r="Z472" s="66"/>
      <c r="AA472" s="66"/>
      <c r="AB472" s="69"/>
      <c r="AC472" s="66"/>
      <c r="AD472" s="69"/>
      <c r="AE472" s="66"/>
      <c r="AF472" s="66"/>
      <c r="AG472" s="66"/>
      <c r="AH472" s="66"/>
      <c r="AI472" s="66"/>
      <c r="AJ472" s="66"/>
      <c r="AK472" s="66"/>
      <c r="AL472" s="66"/>
      <c r="AM472" s="66"/>
      <c r="AN472" s="66"/>
      <c r="AO472" s="66"/>
      <c r="AP472" s="66"/>
      <c r="AQ472" s="66"/>
      <c r="AR472" s="66"/>
      <c r="AS472" s="66"/>
      <c r="AT472" s="66"/>
      <c r="AU472" s="66"/>
      <c r="AV472" s="66"/>
      <c r="AW472" s="66"/>
      <c r="AX472" s="66"/>
      <c r="AY472" s="66"/>
    </row>
    <row r="473" spans="1:51">
      <c r="A473" s="71">
        <v>469</v>
      </c>
      <c r="B473" s="69"/>
      <c r="C473" s="66"/>
      <c r="D473" s="69"/>
      <c r="E473" s="66"/>
      <c r="F473" s="66"/>
      <c r="G473" s="66"/>
      <c r="H473" s="66"/>
      <c r="I473" s="66"/>
      <c r="J473" s="66"/>
      <c r="K473" s="66"/>
      <c r="L473" s="66"/>
      <c r="M473" s="66"/>
      <c r="N473" s="66"/>
      <c r="O473" s="66"/>
      <c r="P473" s="66"/>
      <c r="Q473" s="66"/>
      <c r="R473" s="69"/>
      <c r="S473" s="66"/>
      <c r="T473" s="66"/>
      <c r="U473" s="66"/>
      <c r="V473" s="66"/>
      <c r="W473" s="66"/>
      <c r="X473" s="66"/>
      <c r="Y473" s="69"/>
      <c r="Z473" s="66"/>
      <c r="AA473" s="66"/>
      <c r="AB473" s="69"/>
      <c r="AC473" s="66"/>
      <c r="AD473" s="69"/>
      <c r="AE473" s="66"/>
      <c r="AF473" s="66"/>
      <c r="AG473" s="66"/>
      <c r="AH473" s="66"/>
      <c r="AI473" s="66"/>
      <c r="AJ473" s="66"/>
      <c r="AK473" s="66"/>
      <c r="AL473" s="66"/>
      <c r="AM473" s="66"/>
      <c r="AN473" s="66"/>
      <c r="AO473" s="66"/>
      <c r="AP473" s="66"/>
      <c r="AQ473" s="66"/>
      <c r="AR473" s="66"/>
      <c r="AS473" s="66"/>
      <c r="AT473" s="66"/>
      <c r="AU473" s="66"/>
      <c r="AV473" s="66"/>
      <c r="AW473" s="66"/>
      <c r="AX473" s="66"/>
      <c r="AY473" s="66"/>
    </row>
    <row r="474" spans="1:51">
      <c r="A474" s="71">
        <v>470</v>
      </c>
      <c r="B474" s="69"/>
      <c r="C474" s="66"/>
      <c r="D474" s="69"/>
      <c r="E474" s="66"/>
      <c r="F474" s="66"/>
      <c r="G474" s="66"/>
      <c r="H474" s="66"/>
      <c r="I474" s="66"/>
      <c r="J474" s="66"/>
      <c r="K474" s="66"/>
      <c r="L474" s="66"/>
      <c r="M474" s="66"/>
      <c r="N474" s="66"/>
      <c r="O474" s="66"/>
      <c r="P474" s="66"/>
      <c r="Q474" s="66"/>
      <c r="R474" s="69"/>
      <c r="S474" s="66"/>
      <c r="T474" s="66"/>
      <c r="U474" s="66"/>
      <c r="V474" s="66"/>
      <c r="W474" s="66"/>
      <c r="X474" s="66"/>
      <c r="Y474" s="69"/>
      <c r="Z474" s="66"/>
      <c r="AA474" s="66"/>
      <c r="AB474" s="69"/>
      <c r="AC474" s="66"/>
      <c r="AD474" s="69"/>
      <c r="AE474" s="66"/>
      <c r="AF474" s="66"/>
      <c r="AG474" s="66"/>
      <c r="AH474" s="66"/>
      <c r="AI474" s="66"/>
      <c r="AJ474" s="66"/>
      <c r="AK474" s="66"/>
      <c r="AL474" s="66"/>
      <c r="AM474" s="66"/>
      <c r="AN474" s="66"/>
      <c r="AO474" s="66"/>
      <c r="AP474" s="66"/>
      <c r="AQ474" s="66"/>
      <c r="AR474" s="66"/>
      <c r="AS474" s="66"/>
      <c r="AT474" s="66"/>
      <c r="AU474" s="66"/>
      <c r="AV474" s="66"/>
      <c r="AW474" s="66"/>
      <c r="AX474" s="66"/>
      <c r="AY474" s="66"/>
    </row>
    <row r="475" spans="1:51">
      <c r="A475" s="71">
        <v>471</v>
      </c>
      <c r="B475" s="69"/>
      <c r="C475" s="66"/>
      <c r="D475" s="69"/>
      <c r="E475" s="66"/>
      <c r="F475" s="66"/>
      <c r="G475" s="66"/>
      <c r="H475" s="66"/>
      <c r="I475" s="66"/>
      <c r="J475" s="66"/>
      <c r="K475" s="66"/>
      <c r="L475" s="66"/>
      <c r="M475" s="66"/>
      <c r="N475" s="66"/>
      <c r="O475" s="66"/>
      <c r="P475" s="66"/>
      <c r="Q475" s="66"/>
      <c r="R475" s="69"/>
      <c r="S475" s="66"/>
      <c r="T475" s="66"/>
      <c r="U475" s="66"/>
      <c r="V475" s="66"/>
      <c r="W475" s="66"/>
      <c r="X475" s="66"/>
      <c r="Y475" s="69"/>
      <c r="Z475" s="66"/>
      <c r="AA475" s="66"/>
      <c r="AB475" s="69"/>
      <c r="AC475" s="66"/>
      <c r="AD475" s="69"/>
      <c r="AE475" s="66"/>
      <c r="AF475" s="66"/>
      <c r="AG475" s="66"/>
      <c r="AH475" s="66"/>
      <c r="AI475" s="66"/>
      <c r="AJ475" s="66"/>
      <c r="AK475" s="66"/>
      <c r="AL475" s="66"/>
      <c r="AM475" s="66"/>
      <c r="AN475" s="66"/>
      <c r="AO475" s="66"/>
      <c r="AP475" s="66"/>
      <c r="AQ475" s="66"/>
      <c r="AR475" s="66"/>
      <c r="AS475" s="66"/>
      <c r="AT475" s="66"/>
      <c r="AU475" s="66"/>
      <c r="AV475" s="66"/>
      <c r="AW475" s="66"/>
      <c r="AX475" s="66"/>
      <c r="AY475" s="66"/>
    </row>
    <row r="476" spans="1:51">
      <c r="A476" s="71">
        <v>472</v>
      </c>
      <c r="B476" s="69"/>
      <c r="C476" s="66"/>
      <c r="D476" s="69"/>
      <c r="E476" s="66"/>
      <c r="F476" s="66"/>
      <c r="G476" s="66"/>
      <c r="H476" s="66"/>
      <c r="I476" s="66"/>
      <c r="J476" s="66"/>
      <c r="K476" s="66"/>
      <c r="L476" s="66"/>
      <c r="M476" s="66"/>
      <c r="N476" s="66"/>
      <c r="O476" s="66"/>
      <c r="P476" s="66"/>
      <c r="Q476" s="66"/>
      <c r="R476" s="69"/>
      <c r="S476" s="66"/>
      <c r="T476" s="66"/>
      <c r="U476" s="66"/>
      <c r="V476" s="66"/>
      <c r="W476" s="66"/>
      <c r="X476" s="66"/>
      <c r="Y476" s="69"/>
      <c r="Z476" s="66"/>
      <c r="AA476" s="66"/>
      <c r="AB476" s="69"/>
      <c r="AC476" s="66"/>
      <c r="AD476" s="69"/>
      <c r="AE476" s="66"/>
      <c r="AF476" s="66"/>
      <c r="AG476" s="66"/>
      <c r="AH476" s="66"/>
      <c r="AI476" s="66"/>
      <c r="AJ476" s="66"/>
      <c r="AK476" s="66"/>
      <c r="AL476" s="66"/>
      <c r="AM476" s="66"/>
      <c r="AN476" s="66"/>
      <c r="AO476" s="66"/>
      <c r="AP476" s="66"/>
      <c r="AQ476" s="66"/>
      <c r="AR476" s="66"/>
      <c r="AS476" s="66"/>
      <c r="AT476" s="66"/>
      <c r="AU476" s="66"/>
      <c r="AV476" s="69"/>
      <c r="AW476" s="66"/>
      <c r="AX476" s="66"/>
      <c r="AY476" s="66"/>
    </row>
    <row r="477" spans="1:51">
      <c r="A477" s="71">
        <v>473</v>
      </c>
      <c r="B477" s="69"/>
      <c r="C477" s="66"/>
      <c r="D477" s="69"/>
      <c r="E477" s="66"/>
      <c r="F477" s="66"/>
      <c r="G477" s="66"/>
      <c r="H477" s="66"/>
      <c r="I477" s="66"/>
      <c r="J477" s="66"/>
      <c r="K477" s="66"/>
      <c r="L477" s="66"/>
      <c r="M477" s="66"/>
      <c r="N477" s="66"/>
      <c r="O477" s="66"/>
      <c r="P477" s="66"/>
      <c r="Q477" s="66"/>
      <c r="R477" s="69"/>
      <c r="S477" s="66"/>
      <c r="T477" s="66"/>
      <c r="U477" s="66"/>
      <c r="V477" s="66"/>
      <c r="W477" s="66"/>
      <c r="X477" s="66"/>
      <c r="Y477" s="69"/>
      <c r="Z477" s="66"/>
      <c r="AA477" s="66"/>
      <c r="AB477" s="69"/>
      <c r="AC477" s="69"/>
      <c r="AD477" s="69"/>
      <c r="AE477" s="66"/>
      <c r="AF477" s="66"/>
      <c r="AG477" s="66"/>
      <c r="AH477" s="66"/>
      <c r="AI477" s="66"/>
      <c r="AJ477" s="66"/>
      <c r="AK477" s="66"/>
      <c r="AL477" s="66"/>
      <c r="AM477" s="66"/>
      <c r="AN477" s="66"/>
      <c r="AO477" s="66"/>
      <c r="AP477" s="66"/>
      <c r="AQ477" s="66"/>
      <c r="AR477" s="66"/>
      <c r="AS477" s="66"/>
      <c r="AT477" s="66"/>
      <c r="AU477" s="66"/>
      <c r="AV477" s="66"/>
      <c r="AW477" s="66"/>
      <c r="AX477" s="66"/>
      <c r="AY477" s="66"/>
    </row>
    <row r="478" spans="1:51">
      <c r="A478" s="71">
        <v>474</v>
      </c>
      <c r="B478" s="69"/>
      <c r="C478" s="66"/>
      <c r="D478" s="69"/>
      <c r="E478" s="66"/>
      <c r="F478" s="66"/>
      <c r="G478" s="66"/>
      <c r="H478" s="66"/>
      <c r="I478" s="66"/>
      <c r="J478" s="66"/>
      <c r="K478" s="66"/>
      <c r="L478" s="66"/>
      <c r="M478" s="66"/>
      <c r="N478" s="66"/>
      <c r="O478" s="66"/>
      <c r="P478" s="66"/>
      <c r="Q478" s="66"/>
      <c r="R478" s="69"/>
      <c r="S478" s="66"/>
      <c r="T478" s="66"/>
      <c r="U478" s="66"/>
      <c r="V478" s="66"/>
      <c r="W478" s="66"/>
      <c r="X478" s="66"/>
      <c r="Y478" s="69"/>
      <c r="Z478" s="66"/>
      <c r="AA478" s="66"/>
      <c r="AB478" s="69"/>
      <c r="AC478" s="66"/>
      <c r="AD478" s="69"/>
      <c r="AE478" s="66"/>
      <c r="AF478" s="66"/>
      <c r="AG478" s="66"/>
      <c r="AH478" s="66"/>
      <c r="AI478" s="66"/>
      <c r="AJ478" s="66"/>
      <c r="AK478" s="66"/>
      <c r="AL478" s="66"/>
      <c r="AM478" s="66"/>
      <c r="AN478" s="66"/>
      <c r="AO478" s="69"/>
      <c r="AP478" s="66"/>
      <c r="AQ478" s="66"/>
      <c r="AR478" s="66"/>
      <c r="AS478" s="66"/>
      <c r="AT478" s="66"/>
      <c r="AU478" s="66"/>
      <c r="AV478" s="66"/>
      <c r="AW478" s="66"/>
      <c r="AX478" s="66"/>
      <c r="AY478" s="66"/>
    </row>
    <row r="479" spans="1:51">
      <c r="A479" s="71">
        <v>475</v>
      </c>
      <c r="B479" s="69"/>
      <c r="C479" s="66"/>
      <c r="D479" s="69"/>
      <c r="E479" s="66"/>
      <c r="F479" s="66"/>
      <c r="G479" s="66"/>
      <c r="H479" s="66"/>
      <c r="I479" s="66"/>
      <c r="J479" s="66"/>
      <c r="K479" s="66"/>
      <c r="L479" s="66"/>
      <c r="M479" s="66"/>
      <c r="N479" s="66"/>
      <c r="O479" s="66"/>
      <c r="P479" s="66"/>
      <c r="Q479" s="66"/>
      <c r="R479" s="69"/>
      <c r="S479" s="66"/>
      <c r="T479" s="66"/>
      <c r="U479" s="66"/>
      <c r="V479" s="66"/>
      <c r="W479" s="66"/>
      <c r="X479" s="66"/>
      <c r="Y479" s="69"/>
      <c r="Z479" s="66"/>
      <c r="AA479" s="66"/>
      <c r="AB479" s="69"/>
      <c r="AC479" s="66"/>
      <c r="AD479" s="69"/>
      <c r="AE479" s="66"/>
      <c r="AF479" s="66"/>
      <c r="AG479" s="66"/>
      <c r="AH479" s="66"/>
      <c r="AI479" s="66"/>
      <c r="AJ479" s="66"/>
      <c r="AK479" s="66"/>
      <c r="AL479" s="66"/>
      <c r="AM479" s="66"/>
      <c r="AN479" s="66"/>
      <c r="AO479" s="66"/>
      <c r="AP479" s="66"/>
      <c r="AQ479" s="66"/>
      <c r="AR479" s="66"/>
      <c r="AS479" s="66"/>
      <c r="AT479" s="66"/>
      <c r="AU479" s="66"/>
      <c r="AV479" s="66"/>
      <c r="AW479" s="66"/>
      <c r="AX479" s="66"/>
      <c r="AY479" s="66"/>
    </row>
    <row r="480" spans="1:51">
      <c r="A480" s="71">
        <v>476</v>
      </c>
      <c r="B480" s="69"/>
      <c r="C480" s="66"/>
      <c r="D480" s="69"/>
      <c r="E480" s="66"/>
      <c r="F480" s="66"/>
      <c r="G480" s="66"/>
      <c r="H480" s="66"/>
      <c r="I480" s="66"/>
      <c r="J480" s="66"/>
      <c r="K480" s="66"/>
      <c r="L480" s="66"/>
      <c r="M480" s="66"/>
      <c r="N480" s="66"/>
      <c r="O480" s="66"/>
      <c r="P480" s="66"/>
      <c r="Q480" s="66"/>
      <c r="R480" s="69"/>
      <c r="S480" s="66"/>
      <c r="T480" s="66"/>
      <c r="U480" s="66"/>
      <c r="V480" s="66"/>
      <c r="W480" s="66"/>
      <c r="X480" s="66"/>
      <c r="Y480" s="69"/>
      <c r="Z480" s="66"/>
      <c r="AA480" s="66"/>
      <c r="AB480" s="69"/>
      <c r="AC480" s="66"/>
      <c r="AD480" s="69"/>
      <c r="AE480" s="66"/>
      <c r="AF480" s="66"/>
      <c r="AG480" s="66"/>
      <c r="AH480" s="66"/>
      <c r="AI480" s="66"/>
      <c r="AJ480" s="66"/>
      <c r="AK480" s="66"/>
      <c r="AL480" s="66"/>
      <c r="AM480" s="66"/>
      <c r="AN480" s="66"/>
      <c r="AO480" s="66"/>
      <c r="AP480" s="66"/>
      <c r="AQ480" s="66"/>
      <c r="AR480" s="66"/>
      <c r="AS480" s="66"/>
      <c r="AT480" s="66"/>
      <c r="AU480" s="66"/>
      <c r="AV480" s="66"/>
      <c r="AW480" s="66"/>
      <c r="AX480" s="66"/>
      <c r="AY480" s="66"/>
    </row>
    <row r="481" spans="1:51">
      <c r="A481" s="71">
        <v>477</v>
      </c>
      <c r="B481" s="69"/>
      <c r="C481" s="66"/>
      <c r="D481" s="69"/>
      <c r="E481" s="66"/>
      <c r="F481" s="66"/>
      <c r="G481" s="66"/>
      <c r="H481" s="66"/>
      <c r="I481" s="66"/>
      <c r="J481" s="66"/>
      <c r="K481" s="66"/>
      <c r="L481" s="66"/>
      <c r="M481" s="66"/>
      <c r="N481" s="66"/>
      <c r="O481" s="66"/>
      <c r="P481" s="66"/>
      <c r="Q481" s="66"/>
      <c r="R481" s="69"/>
      <c r="S481" s="66"/>
      <c r="T481" s="66"/>
      <c r="U481" s="66"/>
      <c r="V481" s="66"/>
      <c r="W481" s="66"/>
      <c r="X481" s="66"/>
      <c r="Y481" s="69"/>
      <c r="Z481" s="66"/>
      <c r="AA481" s="66"/>
      <c r="AB481" s="69"/>
      <c r="AC481" s="66"/>
      <c r="AD481" s="69"/>
      <c r="AE481" s="66"/>
      <c r="AF481" s="66"/>
      <c r="AG481" s="66"/>
      <c r="AH481" s="66"/>
      <c r="AI481" s="66"/>
      <c r="AJ481" s="66"/>
      <c r="AK481" s="66"/>
      <c r="AL481" s="66"/>
      <c r="AM481" s="66"/>
      <c r="AN481" s="66"/>
      <c r="AO481" s="66"/>
      <c r="AP481" s="66"/>
      <c r="AQ481" s="66"/>
      <c r="AR481" s="66"/>
      <c r="AS481" s="66"/>
      <c r="AT481" s="66"/>
      <c r="AU481" s="66"/>
      <c r="AV481" s="66"/>
      <c r="AW481" s="66"/>
      <c r="AX481" s="66"/>
      <c r="AY481" s="66"/>
    </row>
    <row r="482" spans="1:51">
      <c r="A482" s="71">
        <v>478</v>
      </c>
      <c r="B482" s="69"/>
      <c r="C482" s="66"/>
      <c r="D482" s="69"/>
      <c r="E482" s="66"/>
      <c r="F482" s="66"/>
      <c r="G482" s="66"/>
      <c r="H482" s="66"/>
      <c r="I482" s="66"/>
      <c r="J482" s="66"/>
      <c r="K482" s="66"/>
      <c r="L482" s="66"/>
      <c r="M482" s="66"/>
      <c r="N482" s="66"/>
      <c r="O482" s="66"/>
      <c r="P482" s="66"/>
      <c r="Q482" s="66"/>
      <c r="R482" s="69"/>
      <c r="S482" s="66"/>
      <c r="T482" s="66"/>
      <c r="U482" s="66"/>
      <c r="V482" s="66"/>
      <c r="W482" s="66"/>
      <c r="X482" s="66"/>
      <c r="Y482" s="69"/>
      <c r="Z482" s="66"/>
      <c r="AA482" s="66"/>
      <c r="AB482" s="69"/>
      <c r="AC482" s="66"/>
      <c r="AD482" s="69"/>
      <c r="AE482" s="66"/>
      <c r="AF482" s="66"/>
      <c r="AG482" s="66"/>
      <c r="AH482" s="66"/>
      <c r="AI482" s="66"/>
      <c r="AJ482" s="66"/>
      <c r="AK482" s="66"/>
      <c r="AL482" s="66"/>
      <c r="AM482" s="66"/>
      <c r="AN482" s="66"/>
      <c r="AO482" s="66"/>
      <c r="AP482" s="66"/>
      <c r="AQ482" s="66"/>
      <c r="AR482" s="66"/>
      <c r="AS482" s="66"/>
      <c r="AT482" s="66"/>
      <c r="AU482" s="66"/>
      <c r="AV482" s="66"/>
      <c r="AW482" s="66"/>
      <c r="AX482" s="66"/>
      <c r="AY482" s="66"/>
    </row>
    <row r="483" spans="1:51">
      <c r="A483" s="71">
        <v>479</v>
      </c>
      <c r="B483" s="69"/>
      <c r="C483" s="66"/>
      <c r="D483" s="69"/>
      <c r="E483" s="66"/>
      <c r="F483" s="66"/>
      <c r="G483" s="66"/>
      <c r="H483" s="66"/>
      <c r="I483" s="66"/>
      <c r="J483" s="66"/>
      <c r="K483" s="66"/>
      <c r="L483" s="66"/>
      <c r="M483" s="66"/>
      <c r="N483" s="66"/>
      <c r="O483" s="66"/>
      <c r="P483" s="66"/>
      <c r="Q483" s="66"/>
      <c r="R483" s="69"/>
      <c r="S483" s="66"/>
      <c r="T483" s="66"/>
      <c r="U483" s="66"/>
      <c r="V483" s="66"/>
      <c r="W483" s="66"/>
      <c r="X483" s="66"/>
      <c r="Y483" s="69"/>
      <c r="Z483" s="66"/>
      <c r="AA483" s="66"/>
      <c r="AB483" s="69"/>
      <c r="AC483" s="66"/>
      <c r="AD483" s="69"/>
      <c r="AE483" s="66"/>
      <c r="AF483" s="66"/>
      <c r="AG483" s="66"/>
      <c r="AH483" s="66"/>
      <c r="AI483" s="66"/>
      <c r="AJ483" s="66"/>
      <c r="AK483" s="66"/>
      <c r="AL483" s="66"/>
      <c r="AM483" s="66"/>
      <c r="AN483" s="66"/>
      <c r="AO483" s="66"/>
      <c r="AP483" s="66"/>
      <c r="AQ483" s="66"/>
      <c r="AR483" s="66"/>
      <c r="AS483" s="66"/>
      <c r="AT483" s="66"/>
      <c r="AU483" s="66"/>
      <c r="AV483" s="66"/>
      <c r="AW483" s="66"/>
      <c r="AX483" s="66"/>
      <c r="AY483" s="66"/>
    </row>
    <row r="484" spans="1:51">
      <c r="A484" s="71">
        <v>480</v>
      </c>
      <c r="B484" s="69"/>
      <c r="C484" s="66"/>
      <c r="D484" s="69"/>
      <c r="E484" s="66"/>
      <c r="F484" s="66"/>
      <c r="G484" s="66"/>
      <c r="H484" s="66"/>
      <c r="I484" s="66"/>
      <c r="J484" s="66"/>
      <c r="K484" s="66"/>
      <c r="L484" s="66"/>
      <c r="M484" s="66"/>
      <c r="N484" s="66"/>
      <c r="O484" s="66"/>
      <c r="P484" s="66"/>
      <c r="Q484" s="66"/>
      <c r="R484" s="69"/>
      <c r="S484" s="66"/>
      <c r="T484" s="66"/>
      <c r="U484" s="66"/>
      <c r="V484" s="66"/>
      <c r="W484" s="66"/>
      <c r="X484" s="66"/>
      <c r="Y484" s="69"/>
      <c r="Z484" s="66"/>
      <c r="AA484" s="66"/>
      <c r="AB484" s="69"/>
      <c r="AC484" s="66"/>
      <c r="AD484" s="69"/>
      <c r="AE484" s="66"/>
      <c r="AF484" s="66"/>
      <c r="AG484" s="66"/>
      <c r="AH484" s="66"/>
      <c r="AI484" s="66"/>
      <c r="AJ484" s="66"/>
      <c r="AK484" s="66"/>
      <c r="AL484" s="66"/>
      <c r="AM484" s="66"/>
      <c r="AN484" s="66"/>
      <c r="AO484" s="66"/>
      <c r="AP484" s="66"/>
      <c r="AQ484" s="66"/>
      <c r="AR484" s="66"/>
      <c r="AS484" s="66"/>
      <c r="AT484" s="66"/>
      <c r="AU484" s="66"/>
      <c r="AV484" s="66"/>
      <c r="AW484" s="66"/>
      <c r="AX484" s="66"/>
      <c r="AY484" s="66"/>
    </row>
    <row r="485" spans="1:51">
      <c r="A485" s="71">
        <v>481</v>
      </c>
      <c r="B485" s="69"/>
      <c r="C485" s="66"/>
      <c r="D485" s="69"/>
      <c r="E485" s="66"/>
      <c r="F485" s="66"/>
      <c r="G485" s="66"/>
      <c r="H485" s="66"/>
      <c r="I485" s="66"/>
      <c r="J485" s="66"/>
      <c r="K485" s="66"/>
      <c r="L485" s="66"/>
      <c r="M485" s="66"/>
      <c r="N485" s="66"/>
      <c r="O485" s="66"/>
      <c r="P485" s="66"/>
      <c r="Q485" s="66"/>
      <c r="R485" s="69"/>
      <c r="S485" s="66"/>
      <c r="T485" s="66"/>
      <c r="U485" s="66"/>
      <c r="V485" s="66"/>
      <c r="W485" s="66"/>
      <c r="X485" s="66"/>
      <c r="Y485" s="69"/>
      <c r="Z485" s="66"/>
      <c r="AA485" s="66"/>
      <c r="AB485" s="69"/>
      <c r="AC485" s="66"/>
      <c r="AD485" s="69"/>
      <c r="AE485" s="66"/>
      <c r="AF485" s="66"/>
      <c r="AG485" s="66"/>
      <c r="AH485" s="66"/>
      <c r="AI485" s="66"/>
      <c r="AJ485" s="66"/>
      <c r="AK485" s="66"/>
      <c r="AL485" s="66"/>
      <c r="AM485" s="66"/>
      <c r="AN485" s="66"/>
      <c r="AO485" s="66"/>
      <c r="AP485" s="66"/>
      <c r="AQ485" s="66"/>
      <c r="AR485" s="66"/>
      <c r="AS485" s="66"/>
      <c r="AT485" s="66"/>
      <c r="AU485" s="66"/>
      <c r="AV485" s="66"/>
      <c r="AW485" s="66"/>
      <c r="AX485" s="66"/>
      <c r="AY485" s="66"/>
    </row>
    <row r="486" spans="1:51">
      <c r="A486" s="71">
        <v>482</v>
      </c>
      <c r="B486" s="69"/>
      <c r="C486" s="66"/>
      <c r="D486" s="69"/>
      <c r="E486" s="66"/>
      <c r="F486" s="66"/>
      <c r="G486" s="66"/>
      <c r="H486" s="66"/>
      <c r="I486" s="66"/>
      <c r="J486" s="66"/>
      <c r="K486" s="66"/>
      <c r="L486" s="66"/>
      <c r="M486" s="66"/>
      <c r="N486" s="66"/>
      <c r="O486" s="66"/>
      <c r="P486" s="66"/>
      <c r="Q486" s="66"/>
      <c r="R486" s="69"/>
      <c r="S486" s="66"/>
      <c r="T486" s="66"/>
      <c r="U486" s="66"/>
      <c r="V486" s="66"/>
      <c r="W486" s="66"/>
      <c r="X486" s="66"/>
      <c r="Y486" s="69"/>
      <c r="Z486" s="66"/>
      <c r="AA486" s="66"/>
      <c r="AB486" s="69"/>
      <c r="AC486" s="66"/>
      <c r="AD486" s="69"/>
      <c r="AE486" s="66"/>
      <c r="AF486" s="66"/>
      <c r="AG486" s="66"/>
      <c r="AH486" s="66"/>
      <c r="AI486" s="66"/>
      <c r="AJ486" s="66"/>
      <c r="AK486" s="66"/>
      <c r="AL486" s="66"/>
      <c r="AM486" s="66"/>
      <c r="AN486" s="66"/>
      <c r="AO486" s="66"/>
      <c r="AP486" s="66"/>
      <c r="AQ486" s="66"/>
      <c r="AR486" s="66"/>
      <c r="AS486" s="66"/>
      <c r="AT486" s="66"/>
      <c r="AU486" s="66"/>
      <c r="AV486" s="66"/>
      <c r="AW486" s="66"/>
      <c r="AX486" s="66"/>
      <c r="AY486" s="66"/>
    </row>
    <row r="487" spans="1:51">
      <c r="A487" s="71">
        <v>483</v>
      </c>
      <c r="B487" s="69"/>
      <c r="C487" s="69"/>
      <c r="D487" s="69"/>
      <c r="E487" s="66"/>
      <c r="F487" s="66"/>
      <c r="G487" s="66"/>
      <c r="H487" s="66"/>
      <c r="I487" s="66"/>
      <c r="J487" s="66"/>
      <c r="K487" s="66"/>
      <c r="L487" s="66"/>
      <c r="M487" s="66"/>
      <c r="N487" s="66"/>
      <c r="O487" s="66"/>
      <c r="P487" s="66"/>
      <c r="Q487" s="66"/>
      <c r="R487" s="69"/>
      <c r="S487" s="66"/>
      <c r="T487" s="66"/>
      <c r="U487" s="66"/>
      <c r="V487" s="66"/>
      <c r="W487" s="66"/>
      <c r="X487" s="66"/>
      <c r="Y487" s="69"/>
      <c r="Z487" s="66"/>
      <c r="AA487" s="66"/>
      <c r="AB487" s="69"/>
      <c r="AC487" s="66"/>
      <c r="AD487" s="69"/>
      <c r="AE487" s="66"/>
      <c r="AF487" s="66"/>
      <c r="AG487" s="66"/>
      <c r="AH487" s="66"/>
      <c r="AI487" s="66"/>
      <c r="AJ487" s="66"/>
      <c r="AK487" s="66"/>
      <c r="AL487" s="66"/>
      <c r="AM487" s="66"/>
      <c r="AN487" s="66"/>
      <c r="AO487" s="66"/>
      <c r="AP487" s="66"/>
      <c r="AQ487" s="66"/>
      <c r="AR487" s="66"/>
      <c r="AS487" s="66"/>
      <c r="AT487" s="66"/>
      <c r="AU487" s="66"/>
      <c r="AV487" s="66"/>
      <c r="AW487" s="66"/>
      <c r="AX487" s="66"/>
      <c r="AY487" s="66"/>
    </row>
    <row r="488" spans="1:51">
      <c r="A488" s="71">
        <v>484</v>
      </c>
      <c r="B488" s="69"/>
      <c r="C488" s="69"/>
      <c r="D488" s="69"/>
      <c r="E488" s="66"/>
      <c r="F488" s="66"/>
      <c r="G488" s="66"/>
      <c r="H488" s="66"/>
      <c r="I488" s="66"/>
      <c r="J488" s="66"/>
      <c r="K488" s="66"/>
      <c r="L488" s="66"/>
      <c r="M488" s="66"/>
      <c r="N488" s="66"/>
      <c r="O488" s="66"/>
      <c r="P488" s="66"/>
      <c r="Q488" s="66"/>
      <c r="R488" s="69"/>
      <c r="S488" s="66"/>
      <c r="T488" s="66"/>
      <c r="U488" s="66"/>
      <c r="V488" s="66"/>
      <c r="W488" s="66"/>
      <c r="X488" s="66"/>
      <c r="Y488" s="69"/>
      <c r="Z488" s="66"/>
      <c r="AA488" s="66"/>
      <c r="AB488" s="69"/>
      <c r="AC488" s="66"/>
      <c r="AD488" s="69"/>
      <c r="AE488" s="66"/>
      <c r="AF488" s="66"/>
      <c r="AG488" s="66"/>
      <c r="AH488" s="66"/>
      <c r="AI488" s="66"/>
      <c r="AJ488" s="66"/>
      <c r="AK488" s="66"/>
      <c r="AL488" s="66"/>
      <c r="AM488" s="66"/>
      <c r="AN488" s="66"/>
      <c r="AO488" s="66"/>
      <c r="AP488" s="66"/>
      <c r="AQ488" s="66"/>
      <c r="AR488" s="66"/>
      <c r="AS488" s="66"/>
      <c r="AT488" s="66"/>
      <c r="AU488" s="66"/>
      <c r="AV488" s="66"/>
      <c r="AW488" s="66"/>
      <c r="AX488" s="66"/>
      <c r="AY488" s="66"/>
    </row>
    <row r="489" spans="1:51">
      <c r="A489" s="71">
        <v>485</v>
      </c>
      <c r="B489" s="69"/>
      <c r="C489" s="69"/>
      <c r="D489" s="69"/>
      <c r="E489" s="66"/>
      <c r="F489" s="66"/>
      <c r="G489" s="66"/>
      <c r="H489" s="66"/>
      <c r="I489" s="66"/>
      <c r="J489" s="66"/>
      <c r="K489" s="66"/>
      <c r="L489" s="66"/>
      <c r="M489" s="66"/>
      <c r="N489" s="66"/>
      <c r="O489" s="66"/>
      <c r="P489" s="66"/>
      <c r="Q489" s="66"/>
      <c r="R489" s="69"/>
      <c r="S489" s="66"/>
      <c r="T489" s="66"/>
      <c r="U489" s="66"/>
      <c r="V489" s="66"/>
      <c r="W489" s="66"/>
      <c r="X489" s="66"/>
      <c r="Y489" s="69"/>
      <c r="Z489" s="66"/>
      <c r="AA489" s="66"/>
      <c r="AB489" s="69"/>
      <c r="AC489" s="66"/>
      <c r="AD489" s="69"/>
      <c r="AE489" s="66"/>
      <c r="AF489" s="66"/>
      <c r="AG489" s="66"/>
      <c r="AH489" s="66"/>
      <c r="AI489" s="66"/>
      <c r="AJ489" s="66"/>
      <c r="AK489" s="66"/>
      <c r="AL489" s="66"/>
      <c r="AM489" s="66"/>
      <c r="AN489" s="66"/>
      <c r="AO489" s="69"/>
      <c r="AP489" s="66"/>
      <c r="AQ489" s="66"/>
      <c r="AR489" s="66"/>
      <c r="AS489" s="66"/>
      <c r="AT489" s="66"/>
      <c r="AU489" s="66"/>
      <c r="AV489" s="66"/>
      <c r="AW489" s="66"/>
      <c r="AX489" s="66"/>
      <c r="AY489" s="66"/>
    </row>
    <row r="490" spans="1:51">
      <c r="A490" s="71">
        <v>486</v>
      </c>
      <c r="B490" s="69"/>
      <c r="C490" s="69"/>
      <c r="D490" s="69"/>
      <c r="E490" s="66"/>
      <c r="F490" s="66"/>
      <c r="G490" s="66"/>
      <c r="H490" s="66"/>
      <c r="I490" s="66"/>
      <c r="J490" s="66"/>
      <c r="K490" s="66"/>
      <c r="L490" s="66"/>
      <c r="M490" s="66"/>
      <c r="N490" s="66"/>
      <c r="O490" s="66"/>
      <c r="P490" s="66"/>
      <c r="Q490" s="66"/>
      <c r="R490" s="69"/>
      <c r="S490" s="66"/>
      <c r="T490" s="66"/>
      <c r="U490" s="66"/>
      <c r="V490" s="66"/>
      <c r="W490" s="66"/>
      <c r="X490" s="66"/>
      <c r="Y490" s="69"/>
      <c r="Z490" s="66"/>
      <c r="AA490" s="66"/>
      <c r="AB490" s="69"/>
      <c r="AC490" s="66"/>
      <c r="AD490" s="69"/>
      <c r="AE490" s="66"/>
      <c r="AF490" s="66"/>
      <c r="AG490" s="66"/>
      <c r="AH490" s="66"/>
      <c r="AI490" s="66"/>
      <c r="AJ490" s="66"/>
      <c r="AK490" s="66"/>
      <c r="AL490" s="66"/>
      <c r="AM490" s="66"/>
      <c r="AN490" s="66"/>
      <c r="AO490" s="66"/>
      <c r="AP490" s="66"/>
      <c r="AQ490" s="66"/>
      <c r="AR490" s="66"/>
      <c r="AS490" s="66"/>
      <c r="AT490" s="66"/>
      <c r="AU490" s="66"/>
      <c r="AV490" s="66"/>
      <c r="AW490" s="66"/>
      <c r="AX490" s="66"/>
      <c r="AY490" s="66"/>
    </row>
    <row r="491" spans="1:51">
      <c r="A491" s="71">
        <v>487</v>
      </c>
      <c r="B491" s="69"/>
      <c r="C491" s="69"/>
      <c r="D491" s="69"/>
      <c r="E491" s="66"/>
      <c r="F491" s="66"/>
      <c r="G491" s="66"/>
      <c r="H491" s="66"/>
      <c r="I491" s="66"/>
      <c r="J491" s="66"/>
      <c r="K491" s="66"/>
      <c r="L491" s="66"/>
      <c r="M491" s="66"/>
      <c r="N491" s="66"/>
      <c r="O491" s="66"/>
      <c r="P491" s="66"/>
      <c r="Q491" s="66"/>
      <c r="R491" s="69"/>
      <c r="S491" s="66"/>
      <c r="T491" s="66"/>
      <c r="U491" s="66"/>
      <c r="V491" s="66"/>
      <c r="W491" s="66"/>
      <c r="X491" s="66"/>
      <c r="Y491" s="69"/>
      <c r="Z491" s="66"/>
      <c r="AA491" s="66"/>
      <c r="AB491" s="69"/>
      <c r="AC491" s="66"/>
      <c r="AD491" s="69"/>
      <c r="AE491" s="66"/>
      <c r="AF491" s="66"/>
      <c r="AG491" s="66"/>
      <c r="AH491" s="66"/>
      <c r="AI491" s="66"/>
      <c r="AJ491" s="66"/>
      <c r="AK491" s="66"/>
      <c r="AL491" s="66"/>
      <c r="AM491" s="66"/>
      <c r="AN491" s="66"/>
      <c r="AO491" s="66"/>
      <c r="AP491" s="66"/>
      <c r="AQ491" s="66"/>
      <c r="AR491" s="66"/>
      <c r="AS491" s="66"/>
      <c r="AT491" s="66"/>
      <c r="AU491" s="66"/>
      <c r="AV491" s="66"/>
      <c r="AW491" s="66"/>
      <c r="AX491" s="66"/>
      <c r="AY491" s="66"/>
    </row>
    <row r="492" spans="1:51">
      <c r="A492" s="71">
        <v>488</v>
      </c>
      <c r="B492" s="69"/>
      <c r="C492" s="69"/>
      <c r="D492" s="69"/>
      <c r="E492" s="66"/>
      <c r="F492" s="66"/>
      <c r="G492" s="66"/>
      <c r="H492" s="66"/>
      <c r="I492" s="66"/>
      <c r="J492" s="66"/>
      <c r="K492" s="66"/>
      <c r="L492" s="66"/>
      <c r="M492" s="66"/>
      <c r="N492" s="66"/>
      <c r="O492" s="66"/>
      <c r="P492" s="66"/>
      <c r="Q492" s="66"/>
      <c r="R492" s="69"/>
      <c r="S492" s="66"/>
      <c r="T492" s="66"/>
      <c r="U492" s="66"/>
      <c r="V492" s="66"/>
      <c r="W492" s="66"/>
      <c r="X492" s="66"/>
      <c r="Y492" s="69"/>
      <c r="Z492" s="66"/>
      <c r="AA492" s="66"/>
      <c r="AB492" s="69"/>
      <c r="AC492" s="66"/>
      <c r="AD492" s="69"/>
      <c r="AE492" s="66"/>
      <c r="AF492" s="66"/>
      <c r="AG492" s="66"/>
      <c r="AH492" s="66"/>
      <c r="AI492" s="66"/>
      <c r="AJ492" s="66"/>
      <c r="AK492" s="66"/>
      <c r="AL492" s="66"/>
      <c r="AM492" s="66"/>
      <c r="AN492" s="66"/>
      <c r="AO492" s="66"/>
      <c r="AP492" s="66"/>
      <c r="AQ492" s="66"/>
      <c r="AR492" s="66"/>
      <c r="AS492" s="66"/>
      <c r="AT492" s="66"/>
      <c r="AU492" s="66"/>
      <c r="AV492" s="66"/>
      <c r="AW492" s="66"/>
      <c r="AX492" s="66"/>
      <c r="AY492" s="66"/>
    </row>
    <row r="493" spans="1:51">
      <c r="A493" s="71">
        <v>489</v>
      </c>
      <c r="B493" s="69"/>
      <c r="C493" s="69"/>
      <c r="D493" s="69"/>
      <c r="E493" s="66"/>
      <c r="F493" s="66"/>
      <c r="G493" s="66"/>
      <c r="H493" s="66"/>
      <c r="I493" s="66"/>
      <c r="J493" s="66"/>
      <c r="K493" s="69"/>
      <c r="L493" s="66"/>
      <c r="M493" s="66"/>
      <c r="N493" s="66"/>
      <c r="O493" s="66"/>
      <c r="P493" s="66"/>
      <c r="Q493" s="66"/>
      <c r="R493" s="69"/>
      <c r="S493" s="66"/>
      <c r="T493" s="66"/>
      <c r="U493" s="66"/>
      <c r="V493" s="66"/>
      <c r="W493" s="66"/>
      <c r="X493" s="66"/>
      <c r="Y493" s="69"/>
      <c r="Z493" s="66"/>
      <c r="AA493" s="66"/>
      <c r="AB493" s="69"/>
      <c r="AC493" s="66"/>
      <c r="AD493" s="69"/>
      <c r="AE493" s="66"/>
      <c r="AF493" s="66"/>
      <c r="AG493" s="66"/>
      <c r="AH493" s="66"/>
      <c r="AI493" s="66"/>
      <c r="AJ493" s="66"/>
      <c r="AK493" s="66"/>
      <c r="AL493" s="66"/>
      <c r="AM493" s="66"/>
      <c r="AN493" s="66"/>
      <c r="AO493" s="66"/>
      <c r="AP493" s="66"/>
      <c r="AQ493" s="66"/>
      <c r="AR493" s="66"/>
      <c r="AS493" s="66"/>
      <c r="AT493" s="66"/>
      <c r="AU493" s="66"/>
      <c r="AV493" s="66"/>
      <c r="AW493" s="66"/>
      <c r="AX493" s="66"/>
      <c r="AY493" s="66"/>
    </row>
    <row r="494" spans="1:51">
      <c r="A494" s="71">
        <v>490</v>
      </c>
      <c r="B494" s="69"/>
      <c r="C494" s="69"/>
      <c r="D494" s="69"/>
      <c r="E494" s="66"/>
      <c r="F494" s="66"/>
      <c r="G494" s="66"/>
      <c r="H494" s="66"/>
      <c r="I494" s="66"/>
      <c r="J494" s="66"/>
      <c r="K494" s="66"/>
      <c r="L494" s="66"/>
      <c r="M494" s="66"/>
      <c r="N494" s="66"/>
      <c r="O494" s="66"/>
      <c r="P494" s="66"/>
      <c r="Q494" s="66"/>
      <c r="R494" s="69"/>
      <c r="S494" s="66"/>
      <c r="T494" s="66"/>
      <c r="U494" s="66"/>
      <c r="V494" s="66"/>
      <c r="W494" s="66"/>
      <c r="X494" s="66"/>
      <c r="Y494" s="69"/>
      <c r="Z494" s="66"/>
      <c r="AA494" s="66"/>
      <c r="AB494" s="69"/>
      <c r="AC494" s="66"/>
      <c r="AD494" s="69"/>
      <c r="AE494" s="66"/>
      <c r="AF494" s="66"/>
      <c r="AG494" s="66"/>
      <c r="AH494" s="66"/>
      <c r="AI494" s="66"/>
      <c r="AJ494" s="66"/>
      <c r="AK494" s="66"/>
      <c r="AL494" s="66"/>
      <c r="AM494" s="66"/>
      <c r="AN494" s="66"/>
      <c r="AO494" s="66"/>
      <c r="AP494" s="66"/>
      <c r="AQ494" s="66"/>
      <c r="AR494" s="66"/>
      <c r="AS494" s="66"/>
      <c r="AT494" s="66"/>
      <c r="AU494" s="66"/>
      <c r="AV494" s="66"/>
      <c r="AW494" s="66"/>
      <c r="AX494" s="66"/>
      <c r="AY494" s="66"/>
    </row>
    <row r="495" spans="1:51">
      <c r="A495" s="71">
        <v>491</v>
      </c>
      <c r="B495" s="69"/>
      <c r="C495" s="69"/>
      <c r="D495" s="69"/>
      <c r="E495" s="66"/>
      <c r="F495" s="66"/>
      <c r="G495" s="66"/>
      <c r="H495" s="66"/>
      <c r="I495" s="66"/>
      <c r="J495" s="66"/>
      <c r="K495" s="66"/>
      <c r="L495" s="66"/>
      <c r="M495" s="66"/>
      <c r="N495" s="66"/>
      <c r="O495" s="66"/>
      <c r="P495" s="66"/>
      <c r="Q495" s="66"/>
      <c r="R495" s="69"/>
      <c r="S495" s="66"/>
      <c r="T495" s="66"/>
      <c r="U495" s="66"/>
      <c r="V495" s="66"/>
      <c r="W495" s="66"/>
      <c r="X495" s="66"/>
      <c r="Y495" s="69"/>
      <c r="Z495" s="66"/>
      <c r="AA495" s="66"/>
      <c r="AB495" s="69"/>
      <c r="AC495" s="66"/>
      <c r="AD495" s="69"/>
      <c r="AE495" s="66"/>
      <c r="AF495" s="66"/>
      <c r="AG495" s="66"/>
      <c r="AH495" s="66"/>
      <c r="AI495" s="66"/>
      <c r="AJ495" s="66"/>
      <c r="AK495" s="66"/>
      <c r="AL495" s="66"/>
      <c r="AM495" s="66"/>
      <c r="AN495" s="66"/>
      <c r="AO495" s="66"/>
      <c r="AP495" s="66"/>
      <c r="AQ495" s="66"/>
      <c r="AR495" s="66"/>
      <c r="AS495" s="66"/>
      <c r="AT495" s="66"/>
      <c r="AU495" s="66"/>
      <c r="AV495" s="66"/>
      <c r="AW495" s="66"/>
      <c r="AX495" s="66"/>
      <c r="AY495" s="66"/>
    </row>
    <row r="496" spans="1:51">
      <c r="A496" s="71">
        <v>492</v>
      </c>
      <c r="B496" s="69"/>
      <c r="C496" s="69"/>
      <c r="D496" s="69"/>
      <c r="E496" s="66"/>
      <c r="F496" s="66"/>
      <c r="G496" s="66"/>
      <c r="H496" s="66"/>
      <c r="I496" s="66"/>
      <c r="J496" s="66"/>
      <c r="K496" s="66"/>
      <c r="L496" s="66"/>
      <c r="M496" s="66"/>
      <c r="N496" s="66"/>
      <c r="O496" s="66"/>
      <c r="P496" s="66"/>
      <c r="Q496" s="66"/>
      <c r="R496" s="69"/>
      <c r="S496" s="66"/>
      <c r="T496" s="66"/>
      <c r="U496" s="66"/>
      <c r="V496" s="66"/>
      <c r="W496" s="66"/>
      <c r="X496" s="66"/>
      <c r="Y496" s="69"/>
      <c r="Z496" s="66"/>
      <c r="AA496" s="66"/>
      <c r="AB496" s="69"/>
      <c r="AC496" s="66"/>
      <c r="AD496" s="69"/>
      <c r="AE496" s="66"/>
      <c r="AF496" s="66"/>
      <c r="AG496" s="66"/>
      <c r="AH496" s="66"/>
      <c r="AI496" s="66"/>
      <c r="AJ496" s="66"/>
      <c r="AK496" s="66"/>
      <c r="AL496" s="66"/>
      <c r="AM496" s="66"/>
      <c r="AN496" s="66"/>
      <c r="AO496" s="66"/>
      <c r="AP496" s="66"/>
      <c r="AQ496" s="66"/>
      <c r="AR496" s="66"/>
      <c r="AS496" s="66"/>
      <c r="AT496" s="66"/>
      <c r="AU496" s="66"/>
      <c r="AV496" s="66"/>
      <c r="AW496" s="66"/>
      <c r="AX496" s="66"/>
      <c r="AY496" s="66"/>
    </row>
    <row r="497" spans="1:51">
      <c r="A497" s="71">
        <v>493</v>
      </c>
      <c r="B497" s="69"/>
      <c r="C497" s="69"/>
      <c r="D497" s="69"/>
      <c r="E497" s="66"/>
      <c r="F497" s="69"/>
      <c r="G497" s="69"/>
      <c r="H497" s="66"/>
      <c r="I497" s="66"/>
      <c r="J497" s="66"/>
      <c r="K497" s="66"/>
      <c r="L497" s="66"/>
      <c r="M497" s="66"/>
      <c r="N497" s="66"/>
      <c r="O497" s="66"/>
      <c r="P497" s="66"/>
      <c r="Q497" s="66"/>
      <c r="R497" s="69"/>
      <c r="S497" s="66"/>
      <c r="T497" s="66"/>
      <c r="U497" s="66"/>
      <c r="V497" s="66"/>
      <c r="W497" s="66"/>
      <c r="X497" s="66"/>
      <c r="Y497" s="69"/>
      <c r="Z497" s="66"/>
      <c r="AA497" s="66"/>
      <c r="AB497" s="69"/>
      <c r="AC497" s="66"/>
      <c r="AD497" s="69"/>
      <c r="AE497" s="66"/>
      <c r="AF497" s="66"/>
      <c r="AG497" s="66"/>
      <c r="AH497" s="66"/>
      <c r="AI497" s="66"/>
      <c r="AJ497" s="66"/>
      <c r="AK497" s="66"/>
      <c r="AL497" s="66"/>
      <c r="AM497" s="66"/>
      <c r="AN497" s="66"/>
      <c r="AO497" s="66"/>
      <c r="AP497" s="66"/>
      <c r="AQ497" s="66"/>
      <c r="AR497" s="66"/>
      <c r="AS497" s="66"/>
      <c r="AT497" s="66"/>
      <c r="AU497" s="66"/>
      <c r="AV497" s="66"/>
      <c r="AW497" s="66"/>
      <c r="AX497" s="66"/>
      <c r="AY497" s="66"/>
    </row>
    <row r="498" spans="1:51">
      <c r="A498" s="71">
        <v>494</v>
      </c>
      <c r="B498" s="69"/>
      <c r="C498" s="69"/>
      <c r="D498" s="69"/>
      <c r="E498" s="66"/>
      <c r="F498" s="66"/>
      <c r="G498" s="66"/>
      <c r="H498" s="66"/>
      <c r="I498" s="66"/>
      <c r="J498" s="66"/>
      <c r="K498" s="66"/>
      <c r="L498" s="66"/>
      <c r="M498" s="66"/>
      <c r="N498" s="66"/>
      <c r="O498" s="66"/>
      <c r="P498" s="66"/>
      <c r="Q498" s="66"/>
      <c r="R498" s="69"/>
      <c r="S498" s="66"/>
      <c r="T498" s="66"/>
      <c r="U498" s="66"/>
      <c r="V498" s="66"/>
      <c r="W498" s="66"/>
      <c r="X498" s="66"/>
      <c r="Y498" s="69"/>
      <c r="Z498" s="66"/>
      <c r="AA498" s="66"/>
      <c r="AB498" s="69"/>
      <c r="AC498" s="66"/>
      <c r="AD498" s="69"/>
      <c r="AE498" s="66"/>
      <c r="AF498" s="66"/>
      <c r="AG498" s="66"/>
      <c r="AH498" s="66"/>
      <c r="AI498" s="66"/>
      <c r="AJ498" s="66"/>
      <c r="AK498" s="66"/>
      <c r="AL498" s="66"/>
      <c r="AM498" s="66"/>
      <c r="AN498" s="66"/>
      <c r="AO498" s="66"/>
      <c r="AP498" s="66"/>
      <c r="AQ498" s="66"/>
      <c r="AR498" s="66"/>
      <c r="AS498" s="66"/>
      <c r="AT498" s="66"/>
      <c r="AU498" s="66"/>
      <c r="AV498" s="66"/>
      <c r="AW498" s="66"/>
      <c r="AX498" s="66"/>
      <c r="AY498" s="66"/>
    </row>
    <row r="499" spans="1:51">
      <c r="A499" s="71">
        <v>495</v>
      </c>
      <c r="B499" s="69"/>
      <c r="C499" s="69"/>
      <c r="D499" s="69"/>
      <c r="E499" s="66"/>
      <c r="F499" s="66"/>
      <c r="G499" s="66"/>
      <c r="H499" s="66"/>
      <c r="I499" s="66"/>
      <c r="J499" s="66"/>
      <c r="K499" s="66"/>
      <c r="L499" s="66"/>
      <c r="M499" s="66"/>
      <c r="N499" s="66"/>
      <c r="O499" s="66"/>
      <c r="P499" s="66"/>
      <c r="Q499" s="66"/>
      <c r="R499" s="69"/>
      <c r="S499" s="66"/>
      <c r="T499" s="66"/>
      <c r="U499" s="66"/>
      <c r="V499" s="66"/>
      <c r="W499" s="66"/>
      <c r="X499" s="66"/>
      <c r="Y499" s="69"/>
      <c r="Z499" s="66"/>
      <c r="AA499" s="66"/>
      <c r="AB499" s="69"/>
      <c r="AC499" s="66"/>
      <c r="AD499" s="69"/>
      <c r="AE499" s="66"/>
      <c r="AF499" s="66"/>
      <c r="AG499" s="66"/>
      <c r="AH499" s="66"/>
      <c r="AI499" s="66"/>
      <c r="AJ499" s="66"/>
      <c r="AK499" s="66"/>
      <c r="AL499" s="66"/>
      <c r="AM499" s="66"/>
      <c r="AN499" s="66"/>
      <c r="AO499" s="66"/>
      <c r="AP499" s="66"/>
      <c r="AQ499" s="66"/>
      <c r="AR499" s="66"/>
      <c r="AS499" s="66"/>
      <c r="AT499" s="66"/>
      <c r="AU499" s="66"/>
      <c r="AV499" s="66"/>
      <c r="AW499" s="66"/>
      <c r="AX499" s="66"/>
      <c r="AY499" s="66"/>
    </row>
    <row r="500" spans="1:51">
      <c r="A500" s="71">
        <v>496</v>
      </c>
      <c r="B500" s="69"/>
      <c r="C500" s="69"/>
      <c r="D500" s="69"/>
      <c r="E500" s="66"/>
      <c r="F500" s="66"/>
      <c r="G500" s="66"/>
      <c r="H500" s="66"/>
      <c r="I500" s="66"/>
      <c r="J500" s="66"/>
      <c r="K500" s="66"/>
      <c r="L500" s="66"/>
      <c r="M500" s="66"/>
      <c r="N500" s="66"/>
      <c r="O500" s="66"/>
      <c r="P500" s="66"/>
      <c r="Q500" s="66"/>
      <c r="R500" s="69"/>
      <c r="S500" s="66"/>
      <c r="T500" s="66"/>
      <c r="U500" s="66"/>
      <c r="V500" s="66"/>
      <c r="W500" s="66"/>
      <c r="X500" s="66"/>
      <c r="Y500" s="69"/>
      <c r="Z500" s="66"/>
      <c r="AA500" s="66"/>
      <c r="AB500" s="69"/>
      <c r="AC500" s="66"/>
      <c r="AD500" s="69"/>
      <c r="AE500" s="66"/>
      <c r="AF500" s="66"/>
      <c r="AG500" s="66"/>
      <c r="AH500" s="66"/>
      <c r="AI500" s="66"/>
      <c r="AJ500" s="66"/>
      <c r="AK500" s="66"/>
      <c r="AL500" s="66"/>
      <c r="AM500" s="66"/>
      <c r="AN500" s="66"/>
      <c r="AO500" s="66"/>
      <c r="AP500" s="66"/>
      <c r="AQ500" s="66"/>
      <c r="AR500" s="66"/>
      <c r="AS500" s="69"/>
      <c r="AT500" s="66"/>
      <c r="AU500" s="66"/>
      <c r="AV500" s="66"/>
      <c r="AW500" s="66"/>
      <c r="AX500" s="66"/>
      <c r="AY500" s="66"/>
    </row>
    <row r="501" spans="1:51">
      <c r="A501" s="71">
        <v>497</v>
      </c>
      <c r="B501" s="69"/>
      <c r="C501" s="69"/>
      <c r="D501" s="69"/>
      <c r="E501" s="66"/>
      <c r="F501" s="66"/>
      <c r="G501" s="66"/>
      <c r="H501" s="66"/>
      <c r="I501" s="66"/>
      <c r="J501" s="66"/>
      <c r="K501" s="66"/>
      <c r="L501" s="66"/>
      <c r="M501" s="66"/>
      <c r="N501" s="66"/>
      <c r="O501" s="66"/>
      <c r="P501" s="66"/>
      <c r="Q501" s="66"/>
      <c r="R501" s="69"/>
      <c r="S501" s="66"/>
      <c r="T501" s="66"/>
      <c r="U501" s="66"/>
      <c r="V501" s="66"/>
      <c r="W501" s="66"/>
      <c r="X501" s="66"/>
      <c r="Y501" s="69"/>
      <c r="Z501" s="66"/>
      <c r="AA501" s="66"/>
      <c r="AB501" s="69"/>
      <c r="AC501" s="66"/>
      <c r="AD501" s="69"/>
      <c r="AE501" s="66"/>
      <c r="AF501" s="66"/>
      <c r="AG501" s="66"/>
      <c r="AH501" s="66"/>
      <c r="AI501" s="66"/>
      <c r="AJ501" s="66"/>
      <c r="AK501" s="66"/>
      <c r="AL501" s="66"/>
      <c r="AM501" s="66"/>
      <c r="AN501" s="66"/>
      <c r="AO501" s="66"/>
      <c r="AP501" s="66"/>
      <c r="AQ501" s="66"/>
      <c r="AR501" s="66"/>
      <c r="AS501" s="66"/>
      <c r="AT501" s="66"/>
      <c r="AU501" s="66"/>
      <c r="AV501" s="66"/>
      <c r="AW501" s="66"/>
      <c r="AX501" s="66"/>
      <c r="AY501" s="66"/>
    </row>
    <row r="502" spans="1:51">
      <c r="A502" s="71">
        <v>498</v>
      </c>
      <c r="B502" s="69"/>
      <c r="C502" s="69"/>
      <c r="D502" s="69"/>
      <c r="E502" s="66"/>
      <c r="F502" s="66"/>
      <c r="G502" s="66"/>
      <c r="H502" s="66"/>
      <c r="I502" s="66"/>
      <c r="J502" s="66"/>
      <c r="K502" s="66"/>
      <c r="L502" s="66"/>
      <c r="M502" s="66"/>
      <c r="N502" s="66"/>
      <c r="O502" s="66"/>
      <c r="P502" s="66"/>
      <c r="Q502" s="66"/>
      <c r="R502" s="69"/>
      <c r="S502" s="66"/>
      <c r="T502" s="66"/>
      <c r="U502" s="66"/>
      <c r="V502" s="66"/>
      <c r="W502" s="66"/>
      <c r="X502" s="66"/>
      <c r="Y502" s="69"/>
      <c r="Z502" s="66"/>
      <c r="AA502" s="66"/>
      <c r="AB502" s="69"/>
      <c r="AC502" s="66"/>
      <c r="AD502" s="69"/>
      <c r="AE502" s="66"/>
      <c r="AF502" s="66"/>
      <c r="AG502" s="66"/>
      <c r="AH502" s="66"/>
      <c r="AI502" s="66"/>
      <c r="AJ502" s="66"/>
      <c r="AK502" s="66"/>
      <c r="AL502" s="66"/>
      <c r="AM502" s="66"/>
      <c r="AN502" s="66"/>
      <c r="AO502" s="66"/>
      <c r="AP502" s="66"/>
      <c r="AQ502" s="66"/>
      <c r="AR502" s="66"/>
      <c r="AS502" s="66"/>
      <c r="AT502" s="66"/>
      <c r="AU502" s="66"/>
      <c r="AV502" s="66"/>
      <c r="AW502" s="66"/>
      <c r="AX502" s="66"/>
      <c r="AY502" s="66"/>
    </row>
    <row r="503" spans="1:51">
      <c r="A503" s="71">
        <v>499</v>
      </c>
      <c r="B503" s="69"/>
      <c r="C503" s="69"/>
      <c r="D503" s="69"/>
      <c r="E503" s="66"/>
      <c r="F503" s="66"/>
      <c r="G503" s="66"/>
      <c r="H503" s="66"/>
      <c r="I503" s="66"/>
      <c r="J503" s="66"/>
      <c r="K503" s="66"/>
      <c r="L503" s="66"/>
      <c r="M503" s="66"/>
      <c r="N503" s="66"/>
      <c r="O503" s="66"/>
      <c r="P503" s="66"/>
      <c r="Q503" s="66"/>
      <c r="R503" s="69"/>
      <c r="S503" s="66"/>
      <c r="T503" s="66"/>
      <c r="U503" s="66"/>
      <c r="V503" s="66"/>
      <c r="W503" s="66"/>
      <c r="X503" s="66"/>
      <c r="Y503" s="69"/>
      <c r="Z503" s="66"/>
      <c r="AA503" s="66"/>
      <c r="AB503" s="69"/>
      <c r="AC503" s="66"/>
      <c r="AD503" s="69"/>
      <c r="AE503" s="66"/>
      <c r="AF503" s="66"/>
      <c r="AG503" s="66"/>
      <c r="AH503" s="66"/>
      <c r="AI503" s="66"/>
      <c r="AJ503" s="66"/>
      <c r="AK503" s="66"/>
      <c r="AL503" s="66"/>
      <c r="AM503" s="66"/>
      <c r="AN503" s="66"/>
      <c r="AO503" s="66"/>
      <c r="AP503" s="66"/>
      <c r="AQ503" s="66"/>
      <c r="AR503" s="66"/>
      <c r="AS503" s="66"/>
      <c r="AT503" s="66"/>
      <c r="AU503" s="66"/>
      <c r="AV503" s="66"/>
      <c r="AW503" s="66"/>
      <c r="AX503" s="66"/>
      <c r="AY503" s="66"/>
    </row>
    <row r="504" spans="1:51">
      <c r="A504" s="71">
        <v>500</v>
      </c>
      <c r="B504" s="69"/>
      <c r="C504" s="69"/>
      <c r="D504" s="69"/>
      <c r="E504" s="66"/>
      <c r="F504" s="66"/>
      <c r="G504" s="66"/>
      <c r="H504" s="66"/>
      <c r="I504" s="66"/>
      <c r="J504" s="66"/>
      <c r="K504" s="66"/>
      <c r="L504" s="66"/>
      <c r="M504" s="66"/>
      <c r="N504" s="66"/>
      <c r="O504" s="66"/>
      <c r="P504" s="66"/>
      <c r="Q504" s="66"/>
      <c r="R504" s="69"/>
      <c r="S504" s="66"/>
      <c r="T504" s="66"/>
      <c r="U504" s="66"/>
      <c r="V504" s="66"/>
      <c r="W504" s="66"/>
      <c r="X504" s="66"/>
      <c r="Y504" s="69"/>
      <c r="Z504" s="66"/>
      <c r="AA504" s="66"/>
      <c r="AB504" s="69"/>
      <c r="AC504" s="66"/>
      <c r="AD504" s="69"/>
      <c r="AE504" s="66"/>
      <c r="AF504" s="66"/>
      <c r="AG504" s="66"/>
      <c r="AH504" s="66"/>
      <c r="AI504" s="66"/>
      <c r="AJ504" s="66"/>
      <c r="AK504" s="66"/>
      <c r="AL504" s="66"/>
      <c r="AM504" s="66"/>
      <c r="AN504" s="66"/>
      <c r="AO504" s="66"/>
      <c r="AP504" s="66"/>
      <c r="AQ504" s="66"/>
      <c r="AR504" s="66"/>
      <c r="AS504" s="66"/>
      <c r="AT504" s="66"/>
      <c r="AU504" s="66"/>
      <c r="AV504" s="66"/>
      <c r="AW504" s="66"/>
      <c r="AX504" s="66"/>
      <c r="AY504" s="66"/>
    </row>
    <row r="505" spans="1:51">
      <c r="A505" s="71">
        <v>501</v>
      </c>
      <c r="B505" s="69"/>
      <c r="C505" s="69"/>
      <c r="D505" s="69"/>
      <c r="E505" s="66"/>
      <c r="F505" s="66"/>
      <c r="G505" s="66"/>
      <c r="H505" s="66"/>
      <c r="I505" s="66"/>
      <c r="J505" s="66"/>
      <c r="K505" s="66"/>
      <c r="L505" s="66"/>
      <c r="M505" s="66"/>
      <c r="N505" s="66"/>
      <c r="O505" s="66"/>
      <c r="P505" s="66"/>
      <c r="Q505" s="66"/>
      <c r="R505" s="69"/>
      <c r="S505" s="66"/>
      <c r="T505" s="66"/>
      <c r="U505" s="66"/>
      <c r="V505" s="66"/>
      <c r="W505" s="66"/>
      <c r="X505" s="66"/>
      <c r="Y505" s="69"/>
      <c r="Z505" s="66"/>
      <c r="AA505" s="66"/>
      <c r="AB505" s="69"/>
      <c r="AC505" s="66"/>
      <c r="AD505" s="69"/>
      <c r="AE505" s="66"/>
      <c r="AF505" s="66"/>
      <c r="AG505" s="66"/>
      <c r="AH505" s="66"/>
      <c r="AI505" s="66"/>
      <c r="AJ505" s="66"/>
      <c r="AK505" s="66"/>
      <c r="AL505" s="66"/>
      <c r="AM505" s="66"/>
      <c r="AN505" s="66"/>
      <c r="AO505" s="66"/>
      <c r="AP505" s="66"/>
      <c r="AQ505" s="66"/>
      <c r="AR505" s="66"/>
      <c r="AS505" s="66"/>
      <c r="AT505" s="66"/>
      <c r="AU505" s="66"/>
      <c r="AV505" s="66"/>
      <c r="AW505" s="66"/>
      <c r="AX505" s="66"/>
      <c r="AY505" s="66"/>
    </row>
    <row r="506" spans="1:51">
      <c r="A506" s="71">
        <v>502</v>
      </c>
      <c r="B506" s="69"/>
      <c r="C506" s="69"/>
      <c r="D506" s="69"/>
      <c r="E506" s="66"/>
      <c r="F506" s="66"/>
      <c r="G506" s="66"/>
      <c r="H506" s="66"/>
      <c r="I506" s="66"/>
      <c r="J506" s="66"/>
      <c r="K506" s="66"/>
      <c r="L506" s="66"/>
      <c r="M506" s="66"/>
      <c r="N506" s="66"/>
      <c r="O506" s="66"/>
      <c r="P506" s="66"/>
      <c r="Q506" s="66"/>
      <c r="R506" s="69"/>
      <c r="S506" s="66"/>
      <c r="T506" s="66"/>
      <c r="U506" s="66"/>
      <c r="V506" s="66"/>
      <c r="W506" s="66"/>
      <c r="X506" s="66"/>
      <c r="Y506" s="69"/>
      <c r="Z506" s="66"/>
      <c r="AA506" s="66"/>
      <c r="AB506" s="69"/>
      <c r="AC506" s="66"/>
      <c r="AD506" s="69"/>
      <c r="AE506" s="66"/>
      <c r="AF506" s="66"/>
      <c r="AG506" s="66"/>
      <c r="AH506" s="66"/>
      <c r="AI506" s="66"/>
      <c r="AJ506" s="66"/>
      <c r="AK506" s="66"/>
      <c r="AL506" s="66"/>
      <c r="AM506" s="66"/>
      <c r="AN506" s="66"/>
      <c r="AO506" s="66"/>
      <c r="AP506" s="66"/>
      <c r="AQ506" s="66"/>
      <c r="AR506" s="66"/>
      <c r="AS506" s="66"/>
      <c r="AT506" s="66"/>
      <c r="AU506" s="66"/>
      <c r="AV506" s="66"/>
      <c r="AW506" s="66"/>
      <c r="AX506" s="66"/>
      <c r="AY506" s="66"/>
    </row>
    <row r="507" spans="1:51">
      <c r="A507" s="71">
        <v>503</v>
      </c>
      <c r="B507" s="69"/>
      <c r="C507" s="69"/>
      <c r="D507" s="69"/>
      <c r="E507" s="66"/>
      <c r="F507" s="66"/>
      <c r="G507" s="66"/>
      <c r="H507" s="66"/>
      <c r="I507" s="66"/>
      <c r="J507" s="66"/>
      <c r="K507" s="66"/>
      <c r="L507" s="66"/>
      <c r="M507" s="66"/>
      <c r="N507" s="66"/>
      <c r="O507" s="66"/>
      <c r="P507" s="66"/>
      <c r="Q507" s="66"/>
      <c r="R507" s="69"/>
      <c r="S507" s="66"/>
      <c r="T507" s="66"/>
      <c r="U507" s="66"/>
      <c r="V507" s="66"/>
      <c r="W507" s="66"/>
      <c r="X507" s="66"/>
      <c r="Y507" s="69"/>
      <c r="Z507" s="66"/>
      <c r="AA507" s="66"/>
      <c r="AB507" s="69"/>
      <c r="AC507" s="66"/>
      <c r="AD507" s="69"/>
      <c r="AE507" s="66"/>
      <c r="AF507" s="66"/>
      <c r="AG507" s="66"/>
      <c r="AH507" s="66"/>
      <c r="AI507" s="66"/>
      <c r="AJ507" s="66"/>
      <c r="AK507" s="66"/>
      <c r="AL507" s="66"/>
      <c r="AM507" s="66"/>
      <c r="AN507" s="66"/>
      <c r="AO507" s="66"/>
      <c r="AP507" s="66"/>
      <c r="AQ507" s="66"/>
      <c r="AR507" s="66"/>
      <c r="AS507" s="66"/>
      <c r="AT507" s="66"/>
      <c r="AU507" s="66"/>
      <c r="AV507" s="66"/>
      <c r="AW507" s="66"/>
      <c r="AX507" s="66"/>
      <c r="AY507" s="66"/>
    </row>
    <row r="508" spans="1:51">
      <c r="A508" s="71">
        <v>504</v>
      </c>
      <c r="B508" s="69"/>
      <c r="C508" s="69"/>
      <c r="D508" s="69"/>
      <c r="E508" s="66"/>
      <c r="F508" s="66"/>
      <c r="G508" s="66"/>
      <c r="H508" s="66"/>
      <c r="I508" s="66"/>
      <c r="J508" s="66"/>
      <c r="K508" s="66"/>
      <c r="L508" s="66"/>
      <c r="M508" s="66"/>
      <c r="N508" s="66"/>
      <c r="O508" s="66"/>
      <c r="P508" s="66"/>
      <c r="Q508" s="66"/>
      <c r="R508" s="69"/>
      <c r="S508" s="66"/>
      <c r="T508" s="66"/>
      <c r="U508" s="66"/>
      <c r="V508" s="66"/>
      <c r="W508" s="66"/>
      <c r="X508" s="66"/>
      <c r="Y508" s="69"/>
      <c r="Z508" s="66"/>
      <c r="AA508" s="66"/>
      <c r="AB508" s="69"/>
      <c r="AC508" s="66"/>
      <c r="AD508" s="69"/>
      <c r="AE508" s="66"/>
      <c r="AF508" s="66"/>
      <c r="AG508" s="66"/>
      <c r="AH508" s="66"/>
      <c r="AI508" s="66"/>
      <c r="AJ508" s="66"/>
      <c r="AK508" s="66"/>
      <c r="AL508" s="66"/>
      <c r="AM508" s="66"/>
      <c r="AN508" s="66"/>
      <c r="AO508" s="66"/>
      <c r="AP508" s="66"/>
      <c r="AQ508" s="66"/>
      <c r="AR508" s="66"/>
      <c r="AS508" s="66"/>
      <c r="AT508" s="66"/>
      <c r="AU508" s="66"/>
      <c r="AV508" s="66"/>
      <c r="AW508" s="66"/>
      <c r="AX508" s="66"/>
      <c r="AY508" s="66"/>
    </row>
    <row r="509" spans="1:51">
      <c r="A509" s="71">
        <v>505</v>
      </c>
      <c r="B509" s="69"/>
      <c r="C509" s="69"/>
      <c r="D509" s="69"/>
      <c r="E509" s="66"/>
      <c r="F509" s="66"/>
      <c r="G509" s="66"/>
      <c r="H509" s="66"/>
      <c r="I509" s="66"/>
      <c r="J509" s="66"/>
      <c r="K509" s="66"/>
      <c r="L509" s="66"/>
      <c r="M509" s="66"/>
      <c r="N509" s="66"/>
      <c r="O509" s="66"/>
      <c r="P509" s="66"/>
      <c r="Q509" s="66"/>
      <c r="R509" s="69"/>
      <c r="S509" s="66"/>
      <c r="T509" s="66"/>
      <c r="U509" s="66"/>
      <c r="V509" s="66"/>
      <c r="W509" s="66"/>
      <c r="X509" s="66"/>
      <c r="Y509" s="69"/>
      <c r="Z509" s="66"/>
      <c r="AA509" s="66"/>
      <c r="AB509" s="69"/>
      <c r="AC509" s="66"/>
      <c r="AD509" s="69"/>
      <c r="AE509" s="66"/>
      <c r="AF509" s="66"/>
      <c r="AG509" s="66"/>
      <c r="AH509" s="66"/>
      <c r="AI509" s="66"/>
      <c r="AJ509" s="66"/>
      <c r="AK509" s="66"/>
      <c r="AL509" s="66"/>
      <c r="AM509" s="66"/>
      <c r="AN509" s="66"/>
      <c r="AO509" s="66"/>
      <c r="AP509" s="66"/>
      <c r="AQ509" s="66"/>
      <c r="AR509" s="66"/>
      <c r="AS509" s="66"/>
      <c r="AT509" s="66"/>
      <c r="AU509" s="66"/>
      <c r="AV509" s="66"/>
      <c r="AW509" s="66"/>
      <c r="AX509" s="66"/>
      <c r="AY509" s="66"/>
    </row>
    <row r="510" spans="1:51">
      <c r="A510" s="71">
        <v>506</v>
      </c>
      <c r="B510" s="69"/>
      <c r="C510" s="69"/>
      <c r="D510" s="69"/>
      <c r="E510" s="66"/>
      <c r="F510" s="66"/>
      <c r="G510" s="66"/>
      <c r="H510" s="66"/>
      <c r="I510" s="66"/>
      <c r="J510" s="66"/>
      <c r="K510" s="66"/>
      <c r="L510" s="66"/>
      <c r="M510" s="66"/>
      <c r="N510" s="66"/>
      <c r="O510" s="66"/>
      <c r="P510" s="66"/>
      <c r="Q510" s="66"/>
      <c r="R510" s="69"/>
      <c r="S510" s="66"/>
      <c r="T510" s="66"/>
      <c r="U510" s="66"/>
      <c r="V510" s="66"/>
      <c r="W510" s="66"/>
      <c r="X510" s="66"/>
      <c r="Y510" s="69"/>
      <c r="Z510" s="66"/>
      <c r="AA510" s="66"/>
      <c r="AB510" s="69"/>
      <c r="AC510" s="66"/>
      <c r="AD510" s="69"/>
      <c r="AE510" s="66"/>
      <c r="AF510" s="66"/>
      <c r="AG510" s="66"/>
      <c r="AH510" s="66"/>
      <c r="AI510" s="66"/>
      <c r="AJ510" s="66"/>
      <c r="AK510" s="66"/>
      <c r="AL510" s="66"/>
      <c r="AM510" s="66"/>
      <c r="AN510" s="66"/>
      <c r="AO510" s="66"/>
      <c r="AP510" s="66"/>
      <c r="AQ510" s="66"/>
      <c r="AR510" s="66"/>
      <c r="AS510" s="66"/>
      <c r="AT510" s="66"/>
      <c r="AU510" s="66"/>
      <c r="AV510" s="66"/>
      <c r="AW510" s="66"/>
      <c r="AX510" s="66"/>
      <c r="AY510" s="66"/>
    </row>
    <row r="511" spans="1:51">
      <c r="A511" s="71">
        <v>507</v>
      </c>
      <c r="B511" s="69"/>
      <c r="C511" s="69"/>
      <c r="D511" s="69"/>
      <c r="E511" s="66"/>
      <c r="F511" s="66"/>
      <c r="G511" s="66"/>
      <c r="H511" s="66"/>
      <c r="I511" s="66"/>
      <c r="J511" s="66"/>
      <c r="K511" s="66"/>
      <c r="L511" s="66"/>
      <c r="M511" s="66"/>
      <c r="N511" s="66"/>
      <c r="O511" s="66"/>
      <c r="P511" s="66"/>
      <c r="Q511" s="66"/>
      <c r="R511" s="69"/>
      <c r="S511" s="66"/>
      <c r="T511" s="66"/>
      <c r="U511" s="66"/>
      <c r="V511" s="66"/>
      <c r="W511" s="66"/>
      <c r="X511" s="66"/>
      <c r="Y511" s="69"/>
      <c r="Z511" s="66"/>
      <c r="AA511" s="66"/>
      <c r="AB511" s="69"/>
      <c r="AC511" s="66"/>
      <c r="AD511" s="69"/>
      <c r="AE511" s="66"/>
      <c r="AF511" s="66"/>
      <c r="AG511" s="66"/>
      <c r="AH511" s="66"/>
      <c r="AI511" s="66"/>
      <c r="AJ511" s="66"/>
      <c r="AK511" s="66"/>
      <c r="AL511" s="66"/>
      <c r="AM511" s="66"/>
      <c r="AN511" s="66"/>
      <c r="AO511" s="66"/>
      <c r="AP511" s="66"/>
      <c r="AQ511" s="66"/>
      <c r="AR511" s="66"/>
      <c r="AS511" s="66"/>
      <c r="AT511" s="66"/>
      <c r="AU511" s="66"/>
      <c r="AV511" s="66"/>
      <c r="AW511" s="66"/>
      <c r="AX511" s="66"/>
      <c r="AY511" s="66"/>
    </row>
    <row r="512" spans="1:51">
      <c r="A512" s="71">
        <v>508</v>
      </c>
      <c r="B512" s="69"/>
      <c r="C512" s="69"/>
      <c r="D512" s="69"/>
      <c r="E512" s="66"/>
      <c r="F512" s="66"/>
      <c r="G512" s="66"/>
      <c r="H512" s="66"/>
      <c r="I512" s="66"/>
      <c r="J512" s="66"/>
      <c r="K512" s="66"/>
      <c r="L512" s="66"/>
      <c r="M512" s="66"/>
      <c r="N512" s="66"/>
      <c r="O512" s="66"/>
      <c r="P512" s="66"/>
      <c r="Q512" s="66"/>
      <c r="R512" s="69"/>
      <c r="S512" s="66"/>
      <c r="T512" s="66"/>
      <c r="U512" s="66"/>
      <c r="V512" s="66"/>
      <c r="W512" s="66"/>
      <c r="X512" s="66"/>
      <c r="Y512" s="69"/>
      <c r="Z512" s="66"/>
      <c r="AA512" s="66"/>
      <c r="AB512" s="69"/>
      <c r="AC512" s="66"/>
      <c r="AD512" s="69"/>
      <c r="AE512" s="66"/>
      <c r="AF512" s="66"/>
      <c r="AG512" s="66"/>
      <c r="AH512" s="66"/>
      <c r="AI512" s="66"/>
      <c r="AJ512" s="66"/>
      <c r="AK512" s="66"/>
      <c r="AL512" s="66"/>
      <c r="AM512" s="66"/>
      <c r="AN512" s="66"/>
      <c r="AO512" s="66"/>
      <c r="AP512" s="66"/>
      <c r="AQ512" s="66"/>
      <c r="AR512" s="66"/>
      <c r="AS512" s="66"/>
      <c r="AT512" s="66"/>
      <c r="AU512" s="66"/>
      <c r="AV512" s="66"/>
      <c r="AW512" s="66"/>
      <c r="AX512" s="66"/>
      <c r="AY512" s="66"/>
    </row>
    <row r="513" spans="1:51">
      <c r="A513" s="71">
        <v>509</v>
      </c>
      <c r="B513" s="69"/>
      <c r="C513" s="69"/>
      <c r="D513" s="69"/>
      <c r="E513" s="66"/>
      <c r="F513" s="66"/>
      <c r="G513" s="66"/>
      <c r="H513" s="66"/>
      <c r="I513" s="66"/>
      <c r="J513" s="66"/>
      <c r="K513" s="66"/>
      <c r="L513" s="66"/>
      <c r="M513" s="66"/>
      <c r="N513" s="66"/>
      <c r="O513" s="66"/>
      <c r="P513" s="66"/>
      <c r="Q513" s="66"/>
      <c r="R513" s="69"/>
      <c r="S513" s="66"/>
      <c r="T513" s="66"/>
      <c r="U513" s="66"/>
      <c r="V513" s="66"/>
      <c r="W513" s="66"/>
      <c r="X513" s="66"/>
      <c r="Y513" s="69"/>
      <c r="Z513" s="66"/>
      <c r="AA513" s="66"/>
      <c r="AB513" s="69"/>
      <c r="AC513" s="66"/>
      <c r="AD513" s="69"/>
      <c r="AE513" s="66"/>
      <c r="AF513" s="66"/>
      <c r="AG513" s="66"/>
      <c r="AH513" s="66"/>
      <c r="AI513" s="66"/>
      <c r="AJ513" s="66"/>
      <c r="AK513" s="66"/>
      <c r="AL513" s="66"/>
      <c r="AM513" s="66"/>
      <c r="AN513" s="66"/>
      <c r="AO513" s="66"/>
      <c r="AP513" s="66"/>
      <c r="AQ513" s="66"/>
      <c r="AR513" s="66"/>
      <c r="AS513" s="66"/>
      <c r="AT513" s="66"/>
      <c r="AU513" s="66"/>
      <c r="AV513" s="66"/>
      <c r="AW513" s="66"/>
      <c r="AX513" s="66"/>
      <c r="AY513" s="66"/>
    </row>
    <row r="514" spans="1:51">
      <c r="A514" s="71">
        <v>510</v>
      </c>
      <c r="B514" s="69"/>
      <c r="C514" s="69"/>
      <c r="D514" s="69"/>
      <c r="E514" s="66"/>
      <c r="F514" s="66"/>
      <c r="G514" s="66"/>
      <c r="H514" s="66"/>
      <c r="I514" s="66"/>
      <c r="J514" s="66"/>
      <c r="K514" s="66"/>
      <c r="L514" s="66"/>
      <c r="M514" s="66"/>
      <c r="N514" s="66"/>
      <c r="O514" s="66"/>
      <c r="P514" s="66"/>
      <c r="Q514" s="66"/>
      <c r="R514" s="69"/>
      <c r="S514" s="66"/>
      <c r="T514" s="66"/>
      <c r="U514" s="66"/>
      <c r="V514" s="66"/>
      <c r="W514" s="66"/>
      <c r="X514" s="66"/>
      <c r="Y514" s="69"/>
      <c r="Z514" s="66"/>
      <c r="AA514" s="66"/>
      <c r="AB514" s="69"/>
      <c r="AC514" s="66"/>
      <c r="AD514" s="69"/>
      <c r="AE514" s="66"/>
      <c r="AF514" s="66"/>
      <c r="AG514" s="66"/>
      <c r="AH514" s="66"/>
      <c r="AI514" s="66"/>
      <c r="AJ514" s="66"/>
      <c r="AK514" s="66"/>
      <c r="AL514" s="66"/>
      <c r="AM514" s="66"/>
      <c r="AN514" s="66"/>
      <c r="AO514" s="66"/>
      <c r="AP514" s="66"/>
      <c r="AQ514" s="66"/>
      <c r="AR514" s="66"/>
      <c r="AS514" s="66"/>
      <c r="AT514" s="66"/>
      <c r="AU514" s="66"/>
      <c r="AV514" s="66"/>
      <c r="AW514" s="66"/>
      <c r="AX514" s="66"/>
      <c r="AY514" s="66"/>
    </row>
    <row r="515" spans="1:51">
      <c r="A515" s="71">
        <v>511</v>
      </c>
      <c r="B515" s="69"/>
      <c r="C515" s="69"/>
      <c r="D515" s="69"/>
      <c r="E515" s="66"/>
      <c r="F515" s="66"/>
      <c r="G515" s="66"/>
      <c r="H515" s="66"/>
      <c r="I515" s="66"/>
      <c r="J515" s="66"/>
      <c r="K515" s="66"/>
      <c r="L515" s="66"/>
      <c r="M515" s="66"/>
      <c r="N515" s="66"/>
      <c r="O515" s="66"/>
      <c r="P515" s="66"/>
      <c r="Q515" s="66"/>
      <c r="R515" s="69"/>
      <c r="S515" s="66"/>
      <c r="T515" s="66"/>
      <c r="U515" s="66"/>
      <c r="V515" s="66"/>
      <c r="W515" s="66"/>
      <c r="X515" s="66"/>
      <c r="Y515" s="69"/>
      <c r="Z515" s="66"/>
      <c r="AA515" s="66"/>
      <c r="AB515" s="69"/>
      <c r="AC515" s="66"/>
      <c r="AD515" s="69"/>
      <c r="AE515" s="66"/>
      <c r="AF515" s="66"/>
      <c r="AG515" s="66"/>
      <c r="AH515" s="66"/>
      <c r="AI515" s="66"/>
      <c r="AJ515" s="66"/>
      <c r="AK515" s="66"/>
      <c r="AL515" s="66"/>
      <c r="AM515" s="66"/>
      <c r="AN515" s="66"/>
      <c r="AO515" s="66"/>
      <c r="AP515" s="66"/>
      <c r="AQ515" s="66"/>
      <c r="AR515" s="66"/>
      <c r="AS515" s="66"/>
      <c r="AT515" s="66"/>
      <c r="AU515" s="66"/>
      <c r="AV515" s="66"/>
      <c r="AW515" s="66"/>
      <c r="AX515" s="66"/>
      <c r="AY515" s="66"/>
    </row>
    <row r="516" spans="1:51">
      <c r="A516" s="71">
        <v>512</v>
      </c>
      <c r="B516" s="69"/>
      <c r="C516" s="69"/>
      <c r="D516" s="69"/>
      <c r="E516" s="66"/>
      <c r="F516" s="66"/>
      <c r="G516" s="66"/>
      <c r="H516" s="66"/>
      <c r="I516" s="66"/>
      <c r="J516" s="66"/>
      <c r="K516" s="66"/>
      <c r="L516" s="66"/>
      <c r="M516" s="66"/>
      <c r="N516" s="66"/>
      <c r="O516" s="66"/>
      <c r="P516" s="66"/>
      <c r="Q516" s="66"/>
      <c r="R516" s="69"/>
      <c r="S516" s="66"/>
      <c r="T516" s="66"/>
      <c r="U516" s="66"/>
      <c r="V516" s="66"/>
      <c r="W516" s="66"/>
      <c r="X516" s="66"/>
      <c r="Y516" s="69"/>
      <c r="Z516" s="66"/>
      <c r="AA516" s="66"/>
      <c r="AB516" s="69"/>
      <c r="AC516" s="66"/>
      <c r="AD516" s="69"/>
      <c r="AE516" s="66"/>
      <c r="AF516" s="66"/>
      <c r="AG516" s="66"/>
      <c r="AH516" s="66"/>
      <c r="AI516" s="66"/>
      <c r="AJ516" s="66"/>
      <c r="AK516" s="66"/>
      <c r="AL516" s="66"/>
      <c r="AM516" s="66"/>
      <c r="AN516" s="66"/>
      <c r="AO516" s="66"/>
      <c r="AP516" s="66"/>
      <c r="AQ516" s="66"/>
      <c r="AR516" s="66"/>
      <c r="AS516" s="66"/>
      <c r="AT516" s="66"/>
      <c r="AU516" s="66"/>
      <c r="AV516" s="66"/>
      <c r="AW516" s="66"/>
      <c r="AX516" s="66"/>
      <c r="AY516" s="66"/>
    </row>
    <row r="517" spans="1:51">
      <c r="A517" s="71">
        <v>513</v>
      </c>
      <c r="B517" s="69"/>
      <c r="C517" s="69"/>
      <c r="D517" s="69"/>
      <c r="E517" s="66"/>
      <c r="F517" s="66"/>
      <c r="G517" s="66"/>
      <c r="H517" s="66"/>
      <c r="I517" s="66"/>
      <c r="J517" s="66"/>
      <c r="K517" s="66"/>
      <c r="L517" s="66"/>
      <c r="M517" s="66"/>
      <c r="N517" s="66"/>
      <c r="O517" s="66"/>
      <c r="P517" s="66"/>
      <c r="Q517" s="66"/>
      <c r="R517" s="69"/>
      <c r="S517" s="66"/>
      <c r="T517" s="66"/>
      <c r="U517" s="66"/>
      <c r="V517" s="66"/>
      <c r="W517" s="66"/>
      <c r="X517" s="66"/>
      <c r="Y517" s="69"/>
      <c r="Z517" s="66"/>
      <c r="AA517" s="66"/>
      <c r="AB517" s="69"/>
      <c r="AC517" s="66"/>
      <c r="AD517" s="69"/>
      <c r="AE517" s="66"/>
      <c r="AF517" s="66"/>
      <c r="AG517" s="66"/>
      <c r="AH517" s="66"/>
      <c r="AI517" s="66"/>
      <c r="AJ517" s="66"/>
      <c r="AK517" s="66"/>
      <c r="AL517" s="66"/>
      <c r="AM517" s="66"/>
      <c r="AN517" s="66"/>
      <c r="AO517" s="66"/>
      <c r="AP517" s="66"/>
      <c r="AQ517" s="66"/>
      <c r="AR517" s="66"/>
      <c r="AS517" s="66"/>
      <c r="AT517" s="66"/>
      <c r="AU517" s="66"/>
      <c r="AV517" s="66"/>
      <c r="AW517" s="66"/>
      <c r="AX517" s="66"/>
      <c r="AY517" s="66"/>
    </row>
    <row r="518" spans="1:51">
      <c r="A518" s="71">
        <v>514</v>
      </c>
      <c r="B518" s="69"/>
      <c r="C518" s="69"/>
      <c r="D518" s="69"/>
      <c r="E518" s="66"/>
      <c r="F518" s="66"/>
      <c r="G518" s="66"/>
      <c r="H518" s="66"/>
      <c r="I518" s="66"/>
      <c r="J518" s="66"/>
      <c r="K518" s="66"/>
      <c r="L518" s="66"/>
      <c r="M518" s="66"/>
      <c r="N518" s="66"/>
      <c r="O518" s="66"/>
      <c r="P518" s="66"/>
      <c r="Q518" s="66"/>
      <c r="R518" s="69"/>
      <c r="S518" s="66"/>
      <c r="T518" s="66"/>
      <c r="U518" s="66"/>
      <c r="V518" s="66"/>
      <c r="W518" s="66"/>
      <c r="X518" s="66"/>
      <c r="Y518" s="69"/>
      <c r="Z518" s="66"/>
      <c r="AA518" s="66"/>
      <c r="AB518" s="69"/>
      <c r="AC518" s="66"/>
      <c r="AD518" s="69"/>
      <c r="AE518" s="66"/>
      <c r="AF518" s="66"/>
      <c r="AG518" s="66"/>
      <c r="AH518" s="66"/>
      <c r="AI518" s="66"/>
      <c r="AJ518" s="66"/>
      <c r="AK518" s="66"/>
      <c r="AL518" s="66"/>
      <c r="AM518" s="66"/>
      <c r="AN518" s="66"/>
      <c r="AO518" s="66"/>
      <c r="AP518" s="66"/>
      <c r="AQ518" s="66"/>
      <c r="AR518" s="66"/>
      <c r="AS518" s="66"/>
      <c r="AT518" s="66"/>
      <c r="AU518" s="66"/>
      <c r="AV518" s="66"/>
      <c r="AW518" s="66"/>
      <c r="AX518" s="66"/>
      <c r="AY518" s="66"/>
    </row>
    <row r="519" spans="1:51">
      <c r="A519" s="71">
        <v>515</v>
      </c>
      <c r="B519" s="69"/>
      <c r="C519" s="69"/>
      <c r="D519" s="69"/>
      <c r="E519" s="66"/>
      <c r="F519" s="66"/>
      <c r="G519" s="66"/>
      <c r="H519" s="66"/>
      <c r="I519" s="66"/>
      <c r="J519" s="66"/>
      <c r="K519" s="66"/>
      <c r="L519" s="66"/>
      <c r="M519" s="66"/>
      <c r="N519" s="66"/>
      <c r="O519" s="66"/>
      <c r="P519" s="66"/>
      <c r="Q519" s="66"/>
      <c r="R519" s="69"/>
      <c r="S519" s="66"/>
      <c r="T519" s="66"/>
      <c r="U519" s="66"/>
      <c r="V519" s="66"/>
      <c r="W519" s="66"/>
      <c r="X519" s="66"/>
      <c r="Y519" s="69"/>
      <c r="Z519" s="66"/>
      <c r="AA519" s="66"/>
      <c r="AB519" s="69"/>
      <c r="AC519" s="66"/>
      <c r="AD519" s="69"/>
      <c r="AE519" s="66"/>
      <c r="AF519" s="66"/>
      <c r="AG519" s="66"/>
      <c r="AH519" s="66"/>
      <c r="AI519" s="66"/>
      <c r="AJ519" s="66"/>
      <c r="AK519" s="66"/>
      <c r="AL519" s="66"/>
      <c r="AM519" s="66"/>
      <c r="AN519" s="66"/>
      <c r="AO519" s="66"/>
      <c r="AP519" s="66"/>
      <c r="AQ519" s="66"/>
      <c r="AR519" s="66"/>
      <c r="AS519" s="66"/>
      <c r="AT519" s="66"/>
      <c r="AU519" s="66"/>
      <c r="AV519" s="66"/>
      <c r="AW519" s="66"/>
      <c r="AX519" s="66"/>
      <c r="AY519" s="66"/>
    </row>
    <row r="520" spans="1:51">
      <c r="A520" s="71">
        <v>516</v>
      </c>
      <c r="B520" s="69"/>
      <c r="C520" s="69"/>
      <c r="D520" s="69"/>
      <c r="E520" s="66"/>
      <c r="F520" s="66"/>
      <c r="G520" s="66"/>
      <c r="H520" s="66"/>
      <c r="I520" s="66"/>
      <c r="J520" s="66"/>
      <c r="K520" s="66"/>
      <c r="L520" s="66"/>
      <c r="M520" s="66"/>
      <c r="N520" s="66"/>
      <c r="O520" s="66"/>
      <c r="P520" s="66"/>
      <c r="Q520" s="66"/>
      <c r="R520" s="69"/>
      <c r="S520" s="66"/>
      <c r="T520" s="66"/>
      <c r="U520" s="66"/>
      <c r="V520" s="66"/>
      <c r="W520" s="66"/>
      <c r="X520" s="66"/>
      <c r="Y520" s="69"/>
      <c r="Z520" s="66"/>
      <c r="AA520" s="66"/>
      <c r="AB520" s="69"/>
      <c r="AC520" s="66"/>
      <c r="AD520" s="69"/>
      <c r="AE520" s="66"/>
      <c r="AF520" s="66"/>
      <c r="AG520" s="66"/>
      <c r="AH520" s="66"/>
      <c r="AI520" s="66"/>
      <c r="AJ520" s="66"/>
      <c r="AK520" s="66"/>
      <c r="AL520" s="66"/>
      <c r="AM520" s="66"/>
      <c r="AN520" s="66"/>
      <c r="AO520" s="66"/>
      <c r="AP520" s="66"/>
      <c r="AQ520" s="66"/>
      <c r="AR520" s="66"/>
      <c r="AS520" s="66"/>
      <c r="AT520" s="66"/>
      <c r="AU520" s="66"/>
      <c r="AV520" s="66"/>
      <c r="AW520" s="66"/>
      <c r="AX520" s="66"/>
      <c r="AY520" s="66"/>
    </row>
    <row r="521" spans="1:51">
      <c r="A521" s="71">
        <v>517</v>
      </c>
      <c r="B521" s="69"/>
      <c r="C521" s="69"/>
      <c r="D521" s="69"/>
      <c r="E521" s="66"/>
      <c r="F521" s="66"/>
      <c r="G521" s="66"/>
      <c r="H521" s="66"/>
      <c r="I521" s="66"/>
      <c r="J521" s="66"/>
      <c r="K521" s="66"/>
      <c r="L521" s="66"/>
      <c r="M521" s="66"/>
      <c r="N521" s="66"/>
      <c r="O521" s="66"/>
      <c r="P521" s="66"/>
      <c r="Q521" s="66"/>
      <c r="R521" s="69"/>
      <c r="S521" s="66"/>
      <c r="T521" s="66"/>
      <c r="U521" s="66"/>
      <c r="V521" s="66"/>
      <c r="W521" s="66"/>
      <c r="X521" s="66"/>
      <c r="Y521" s="69"/>
      <c r="Z521" s="66"/>
      <c r="AA521" s="66"/>
      <c r="AB521" s="69"/>
      <c r="AC521" s="66"/>
      <c r="AD521" s="69"/>
      <c r="AE521" s="66"/>
      <c r="AF521" s="66"/>
      <c r="AG521" s="66"/>
      <c r="AH521" s="66"/>
      <c r="AI521" s="66"/>
      <c r="AJ521" s="66"/>
      <c r="AK521" s="66"/>
      <c r="AL521" s="66"/>
      <c r="AM521" s="66"/>
      <c r="AN521" s="66"/>
      <c r="AO521" s="66"/>
      <c r="AP521" s="66"/>
      <c r="AQ521" s="66"/>
      <c r="AR521" s="69"/>
      <c r="AS521" s="66"/>
      <c r="AT521" s="66"/>
      <c r="AU521" s="66"/>
      <c r="AV521" s="66"/>
      <c r="AW521" s="66"/>
      <c r="AX521" s="66"/>
      <c r="AY521" s="66"/>
    </row>
    <row r="522" spans="1:51">
      <c r="A522" s="71">
        <v>518</v>
      </c>
      <c r="B522" s="69"/>
      <c r="C522" s="69"/>
      <c r="D522" s="69"/>
      <c r="E522" s="66"/>
      <c r="F522" s="66"/>
      <c r="G522" s="66"/>
      <c r="H522" s="66"/>
      <c r="I522" s="66"/>
      <c r="J522" s="66"/>
      <c r="K522" s="66"/>
      <c r="L522" s="66"/>
      <c r="M522" s="66"/>
      <c r="N522" s="66"/>
      <c r="O522" s="66"/>
      <c r="P522" s="66"/>
      <c r="Q522" s="66"/>
      <c r="R522" s="69"/>
      <c r="S522" s="66"/>
      <c r="T522" s="66"/>
      <c r="U522" s="66"/>
      <c r="V522" s="66"/>
      <c r="W522" s="66"/>
      <c r="X522" s="66"/>
      <c r="Y522" s="69"/>
      <c r="Z522" s="66"/>
      <c r="AA522" s="66"/>
      <c r="AB522" s="69"/>
      <c r="AC522" s="66"/>
      <c r="AD522" s="69"/>
      <c r="AE522" s="66"/>
      <c r="AF522" s="66"/>
      <c r="AG522" s="66"/>
      <c r="AH522" s="66"/>
      <c r="AI522" s="66"/>
      <c r="AJ522" s="66"/>
      <c r="AK522" s="66"/>
      <c r="AL522" s="66"/>
      <c r="AM522" s="66"/>
      <c r="AN522" s="66"/>
      <c r="AO522" s="66"/>
      <c r="AP522" s="66"/>
      <c r="AQ522" s="66"/>
      <c r="AR522" s="66"/>
      <c r="AS522" s="66"/>
      <c r="AT522" s="66"/>
      <c r="AU522" s="66"/>
      <c r="AV522" s="66"/>
      <c r="AW522" s="66"/>
      <c r="AX522" s="66"/>
      <c r="AY522" s="66"/>
    </row>
    <row r="523" spans="1:51">
      <c r="A523" s="71">
        <v>519</v>
      </c>
      <c r="B523" s="69"/>
      <c r="C523" s="69"/>
      <c r="D523" s="69"/>
      <c r="E523" s="66"/>
      <c r="F523" s="66"/>
      <c r="G523" s="66"/>
      <c r="H523" s="66"/>
      <c r="I523" s="66"/>
      <c r="J523" s="66"/>
      <c r="K523" s="66"/>
      <c r="L523" s="66"/>
      <c r="M523" s="66"/>
      <c r="N523" s="66"/>
      <c r="O523" s="66"/>
      <c r="P523" s="66"/>
      <c r="Q523" s="66"/>
      <c r="R523" s="69"/>
      <c r="S523" s="66"/>
      <c r="T523" s="66"/>
      <c r="U523" s="66"/>
      <c r="V523" s="66"/>
      <c r="W523" s="66"/>
      <c r="X523" s="66"/>
      <c r="Y523" s="69"/>
      <c r="Z523" s="66"/>
      <c r="AA523" s="66"/>
      <c r="AB523" s="69"/>
      <c r="AC523" s="66"/>
      <c r="AD523" s="69"/>
      <c r="AE523" s="66"/>
      <c r="AF523" s="66"/>
      <c r="AG523" s="66"/>
      <c r="AH523" s="66"/>
      <c r="AI523" s="66"/>
      <c r="AJ523" s="66"/>
      <c r="AK523" s="66"/>
      <c r="AL523" s="66"/>
      <c r="AM523" s="66"/>
      <c r="AN523" s="66"/>
      <c r="AO523" s="66"/>
      <c r="AP523" s="66"/>
      <c r="AQ523" s="66"/>
      <c r="AR523" s="66"/>
      <c r="AS523" s="66"/>
      <c r="AT523" s="66"/>
      <c r="AU523" s="66"/>
      <c r="AV523" s="66"/>
      <c r="AW523" s="66"/>
      <c r="AX523" s="66"/>
      <c r="AY523" s="66"/>
    </row>
    <row r="524" spans="1:51">
      <c r="A524" s="71">
        <v>520</v>
      </c>
      <c r="B524" s="69"/>
      <c r="C524" s="69"/>
      <c r="D524" s="69"/>
      <c r="E524" s="66"/>
      <c r="F524" s="66"/>
      <c r="G524" s="66"/>
      <c r="H524" s="66"/>
      <c r="I524" s="66"/>
      <c r="J524" s="66"/>
      <c r="K524" s="66"/>
      <c r="L524" s="66"/>
      <c r="M524" s="66"/>
      <c r="N524" s="66"/>
      <c r="O524" s="66"/>
      <c r="P524" s="66"/>
      <c r="Q524" s="66"/>
      <c r="R524" s="69"/>
      <c r="S524" s="66"/>
      <c r="T524" s="66"/>
      <c r="U524" s="66"/>
      <c r="V524" s="66"/>
      <c r="W524" s="66"/>
      <c r="X524" s="66"/>
      <c r="Y524" s="69"/>
      <c r="Z524" s="66"/>
      <c r="AA524" s="66"/>
      <c r="AB524" s="69"/>
      <c r="AC524" s="66"/>
      <c r="AD524" s="69"/>
      <c r="AE524" s="66"/>
      <c r="AF524" s="66"/>
      <c r="AG524" s="66"/>
      <c r="AH524" s="66"/>
      <c r="AI524" s="66"/>
      <c r="AJ524" s="66"/>
      <c r="AK524" s="66"/>
      <c r="AL524" s="66"/>
      <c r="AM524" s="66"/>
      <c r="AN524" s="66"/>
      <c r="AO524" s="66"/>
      <c r="AP524" s="66"/>
      <c r="AQ524" s="66"/>
      <c r="AR524" s="66"/>
      <c r="AS524" s="66"/>
      <c r="AT524" s="66"/>
      <c r="AU524" s="66"/>
      <c r="AV524" s="66"/>
      <c r="AW524" s="66"/>
      <c r="AX524" s="66"/>
      <c r="AY524" s="66"/>
    </row>
    <row r="525" spans="1:51">
      <c r="A525" s="71">
        <v>521</v>
      </c>
      <c r="B525" s="69"/>
      <c r="C525" s="69"/>
      <c r="D525" s="69"/>
      <c r="E525" s="66"/>
      <c r="F525" s="66"/>
      <c r="G525" s="66"/>
      <c r="H525" s="66"/>
      <c r="I525" s="66"/>
      <c r="J525" s="66"/>
      <c r="K525" s="66"/>
      <c r="L525" s="66"/>
      <c r="M525" s="66"/>
      <c r="N525" s="66"/>
      <c r="O525" s="66"/>
      <c r="P525" s="66"/>
      <c r="Q525" s="66"/>
      <c r="R525" s="69"/>
      <c r="S525" s="66"/>
      <c r="T525" s="66"/>
      <c r="U525" s="66"/>
      <c r="V525" s="66"/>
      <c r="W525" s="66"/>
      <c r="X525" s="66"/>
      <c r="Y525" s="69"/>
      <c r="Z525" s="66"/>
      <c r="AA525" s="66"/>
      <c r="AB525" s="69"/>
      <c r="AC525" s="66"/>
      <c r="AD525" s="69"/>
      <c r="AE525" s="66"/>
      <c r="AF525" s="66"/>
      <c r="AG525" s="66"/>
      <c r="AH525" s="66"/>
      <c r="AI525" s="66"/>
      <c r="AJ525" s="66"/>
      <c r="AK525" s="66"/>
      <c r="AL525" s="66"/>
      <c r="AM525" s="66"/>
      <c r="AN525" s="66"/>
      <c r="AO525" s="66"/>
      <c r="AP525" s="66"/>
      <c r="AQ525" s="66"/>
      <c r="AR525" s="66"/>
      <c r="AS525" s="66"/>
      <c r="AT525" s="66"/>
      <c r="AU525" s="66"/>
      <c r="AV525" s="66"/>
      <c r="AW525" s="66"/>
      <c r="AX525" s="66"/>
      <c r="AY525" s="66"/>
    </row>
    <row r="526" spans="1:51">
      <c r="A526" s="71">
        <v>522</v>
      </c>
      <c r="B526" s="69"/>
      <c r="C526" s="69"/>
      <c r="D526" s="69"/>
      <c r="E526" s="66"/>
      <c r="F526" s="66"/>
      <c r="G526" s="66"/>
      <c r="H526" s="66"/>
      <c r="I526" s="66"/>
      <c r="J526" s="66"/>
      <c r="K526" s="66"/>
      <c r="L526" s="66"/>
      <c r="M526" s="66"/>
      <c r="N526" s="66"/>
      <c r="O526" s="66"/>
      <c r="P526" s="66"/>
      <c r="Q526" s="66"/>
      <c r="R526" s="69"/>
      <c r="S526" s="66"/>
      <c r="T526" s="66"/>
      <c r="U526" s="66"/>
      <c r="V526" s="66"/>
      <c r="W526" s="66"/>
      <c r="X526" s="66"/>
      <c r="Y526" s="69"/>
      <c r="Z526" s="66"/>
      <c r="AA526" s="66"/>
      <c r="AB526" s="69"/>
      <c r="AC526" s="66"/>
      <c r="AD526" s="69"/>
      <c r="AE526" s="66"/>
      <c r="AF526" s="66"/>
      <c r="AG526" s="66"/>
      <c r="AH526" s="66"/>
      <c r="AI526" s="66"/>
      <c r="AJ526" s="66"/>
      <c r="AK526" s="66"/>
      <c r="AL526" s="66"/>
      <c r="AM526" s="66"/>
      <c r="AN526" s="66"/>
      <c r="AO526" s="66"/>
      <c r="AP526" s="66"/>
      <c r="AQ526" s="66"/>
      <c r="AR526" s="66"/>
      <c r="AS526" s="66"/>
      <c r="AT526" s="66"/>
      <c r="AU526" s="66"/>
      <c r="AV526" s="66"/>
      <c r="AW526" s="66"/>
      <c r="AX526" s="66"/>
      <c r="AY526" s="66"/>
    </row>
    <row r="527" spans="1:51">
      <c r="A527" s="71">
        <v>523</v>
      </c>
      <c r="B527" s="69"/>
      <c r="C527" s="69"/>
      <c r="D527" s="69"/>
      <c r="E527" s="66"/>
      <c r="F527" s="66"/>
      <c r="G527" s="66"/>
      <c r="H527" s="66"/>
      <c r="I527" s="66"/>
      <c r="J527" s="66"/>
      <c r="K527" s="66"/>
      <c r="L527" s="66"/>
      <c r="M527" s="66"/>
      <c r="N527" s="66"/>
      <c r="O527" s="66"/>
      <c r="P527" s="66"/>
      <c r="Q527" s="66"/>
      <c r="R527" s="69"/>
      <c r="S527" s="66"/>
      <c r="T527" s="66"/>
      <c r="U527" s="66"/>
      <c r="V527" s="66"/>
      <c r="W527" s="66"/>
      <c r="X527" s="66"/>
      <c r="Y527" s="69"/>
      <c r="Z527" s="66"/>
      <c r="AA527" s="69"/>
      <c r="AB527" s="69"/>
      <c r="AC527" s="66"/>
      <c r="AD527" s="69"/>
      <c r="AE527" s="66"/>
      <c r="AF527" s="66"/>
      <c r="AG527" s="66"/>
      <c r="AH527" s="66"/>
      <c r="AI527" s="66"/>
      <c r="AJ527" s="66"/>
      <c r="AK527" s="66"/>
      <c r="AL527" s="66"/>
      <c r="AM527" s="66"/>
      <c r="AN527" s="66"/>
      <c r="AO527" s="66"/>
      <c r="AP527" s="66"/>
      <c r="AQ527" s="66"/>
      <c r="AR527" s="66"/>
      <c r="AS527" s="66"/>
      <c r="AT527" s="66"/>
      <c r="AU527" s="66"/>
      <c r="AV527" s="66"/>
      <c r="AW527" s="66"/>
      <c r="AX527" s="66"/>
      <c r="AY527" s="66"/>
    </row>
    <row r="528" spans="1:51">
      <c r="A528" s="71">
        <v>524</v>
      </c>
      <c r="B528" s="69"/>
      <c r="C528" s="69"/>
      <c r="D528" s="69"/>
      <c r="E528" s="66"/>
      <c r="F528" s="66"/>
      <c r="G528" s="66"/>
      <c r="H528" s="66"/>
      <c r="I528" s="66"/>
      <c r="J528" s="66"/>
      <c r="K528" s="66"/>
      <c r="L528" s="66"/>
      <c r="M528" s="66"/>
      <c r="N528" s="66"/>
      <c r="O528" s="66"/>
      <c r="P528" s="66"/>
      <c r="Q528" s="66"/>
      <c r="R528" s="69"/>
      <c r="S528" s="66"/>
      <c r="T528" s="66"/>
      <c r="U528" s="66"/>
      <c r="V528" s="66"/>
      <c r="W528" s="66"/>
      <c r="X528" s="66"/>
      <c r="Y528" s="69"/>
      <c r="Z528" s="66"/>
      <c r="AA528" s="66"/>
      <c r="AB528" s="69"/>
      <c r="AC528" s="66"/>
      <c r="AD528" s="69"/>
      <c r="AE528" s="66"/>
      <c r="AF528" s="66"/>
      <c r="AG528" s="66"/>
      <c r="AH528" s="66"/>
      <c r="AI528" s="66"/>
      <c r="AJ528" s="66"/>
      <c r="AK528" s="66"/>
      <c r="AL528" s="66"/>
      <c r="AM528" s="66"/>
      <c r="AN528" s="66"/>
      <c r="AO528" s="66"/>
      <c r="AP528" s="66"/>
      <c r="AQ528" s="66"/>
      <c r="AR528" s="66"/>
      <c r="AS528" s="66"/>
      <c r="AT528" s="66"/>
      <c r="AU528" s="66"/>
      <c r="AV528" s="66"/>
      <c r="AW528" s="66"/>
      <c r="AX528" s="66"/>
      <c r="AY528" s="66"/>
    </row>
    <row r="529" spans="1:51">
      <c r="A529" s="71">
        <v>525</v>
      </c>
      <c r="B529" s="69"/>
      <c r="C529" s="69"/>
      <c r="D529" s="69"/>
      <c r="E529" s="66"/>
      <c r="F529" s="66"/>
      <c r="G529" s="66"/>
      <c r="H529" s="66"/>
      <c r="I529" s="66"/>
      <c r="J529" s="66"/>
      <c r="K529" s="66"/>
      <c r="L529" s="66"/>
      <c r="M529" s="66"/>
      <c r="N529" s="66"/>
      <c r="O529" s="66"/>
      <c r="P529" s="66"/>
      <c r="Q529" s="66"/>
      <c r="R529" s="69"/>
      <c r="S529" s="66"/>
      <c r="T529" s="66"/>
      <c r="U529" s="66"/>
      <c r="V529" s="66"/>
      <c r="W529" s="66"/>
      <c r="X529" s="66"/>
      <c r="Y529" s="69"/>
      <c r="Z529" s="66"/>
      <c r="AA529" s="66"/>
      <c r="AB529" s="69"/>
      <c r="AC529" s="66"/>
      <c r="AD529" s="69"/>
      <c r="AE529" s="66"/>
      <c r="AF529" s="66"/>
      <c r="AG529" s="66"/>
      <c r="AH529" s="66"/>
      <c r="AI529" s="66"/>
      <c r="AJ529" s="66"/>
      <c r="AK529" s="66"/>
      <c r="AL529" s="66"/>
      <c r="AM529" s="66"/>
      <c r="AN529" s="66"/>
      <c r="AO529" s="66"/>
      <c r="AP529" s="66"/>
      <c r="AQ529" s="66"/>
      <c r="AR529" s="66"/>
      <c r="AS529" s="66"/>
      <c r="AT529" s="66"/>
      <c r="AU529" s="66"/>
      <c r="AV529" s="66"/>
      <c r="AW529" s="66"/>
      <c r="AX529" s="66"/>
      <c r="AY529" s="66"/>
    </row>
    <row r="530" spans="1:51">
      <c r="A530" s="71">
        <v>526</v>
      </c>
      <c r="B530" s="69"/>
      <c r="C530" s="69"/>
      <c r="D530" s="69"/>
      <c r="E530" s="66"/>
      <c r="F530" s="66"/>
      <c r="G530" s="66"/>
      <c r="H530" s="66"/>
      <c r="I530" s="66"/>
      <c r="J530" s="66"/>
      <c r="K530" s="66"/>
      <c r="L530" s="66"/>
      <c r="M530" s="66"/>
      <c r="N530" s="66"/>
      <c r="O530" s="66"/>
      <c r="P530" s="66"/>
      <c r="Q530" s="66"/>
      <c r="R530" s="69"/>
      <c r="S530" s="66"/>
      <c r="T530" s="66"/>
      <c r="U530" s="66"/>
      <c r="V530" s="66"/>
      <c r="W530" s="66"/>
      <c r="X530" s="66"/>
      <c r="Y530" s="69"/>
      <c r="Z530" s="66"/>
      <c r="AA530" s="66"/>
      <c r="AB530" s="69"/>
      <c r="AC530" s="66"/>
      <c r="AD530" s="69"/>
      <c r="AE530" s="66"/>
      <c r="AF530" s="66"/>
      <c r="AG530" s="66"/>
      <c r="AH530" s="66"/>
      <c r="AI530" s="66"/>
      <c r="AJ530" s="66"/>
      <c r="AK530" s="66"/>
      <c r="AL530" s="66"/>
      <c r="AM530" s="66"/>
      <c r="AN530" s="66"/>
      <c r="AO530" s="66"/>
      <c r="AP530" s="66"/>
      <c r="AQ530" s="66"/>
      <c r="AR530" s="66"/>
      <c r="AS530" s="66"/>
      <c r="AT530" s="66"/>
      <c r="AU530" s="66"/>
      <c r="AV530" s="66"/>
      <c r="AW530" s="66"/>
      <c r="AX530" s="66"/>
      <c r="AY530" s="66"/>
    </row>
    <row r="531" spans="1:51">
      <c r="A531" s="71">
        <v>527</v>
      </c>
      <c r="B531" s="69"/>
      <c r="C531" s="69"/>
      <c r="D531" s="69"/>
      <c r="E531" s="66"/>
      <c r="F531" s="66"/>
      <c r="G531" s="66"/>
      <c r="H531" s="66"/>
      <c r="I531" s="66"/>
      <c r="J531" s="66"/>
      <c r="K531" s="66"/>
      <c r="L531" s="66"/>
      <c r="M531" s="66"/>
      <c r="N531" s="66"/>
      <c r="O531" s="66"/>
      <c r="P531" s="66"/>
      <c r="Q531" s="66"/>
      <c r="R531" s="69"/>
      <c r="S531" s="66"/>
      <c r="T531" s="66"/>
      <c r="U531" s="66"/>
      <c r="V531" s="66"/>
      <c r="W531" s="66"/>
      <c r="X531" s="66"/>
      <c r="Y531" s="69"/>
      <c r="Z531" s="66"/>
      <c r="AA531" s="66"/>
      <c r="AB531" s="69"/>
      <c r="AC531" s="66"/>
      <c r="AD531" s="69"/>
      <c r="AE531" s="66"/>
      <c r="AF531" s="66"/>
      <c r="AG531" s="66"/>
      <c r="AH531" s="66"/>
      <c r="AI531" s="66"/>
      <c r="AJ531" s="66"/>
      <c r="AK531" s="66"/>
      <c r="AL531" s="66"/>
      <c r="AM531" s="66"/>
      <c r="AN531" s="66"/>
      <c r="AO531" s="66"/>
      <c r="AP531" s="66"/>
      <c r="AQ531" s="66"/>
      <c r="AR531" s="66"/>
      <c r="AS531" s="66"/>
      <c r="AT531" s="66"/>
      <c r="AU531" s="66"/>
      <c r="AV531" s="66"/>
      <c r="AW531" s="66"/>
      <c r="AX531" s="66"/>
      <c r="AY531" s="66"/>
    </row>
    <row r="532" spans="1:51">
      <c r="A532" s="71">
        <v>528</v>
      </c>
      <c r="B532" s="69"/>
      <c r="C532" s="69"/>
      <c r="D532" s="69"/>
      <c r="E532" s="66"/>
      <c r="F532" s="66"/>
      <c r="G532" s="66"/>
      <c r="H532" s="66"/>
      <c r="I532" s="66"/>
      <c r="J532" s="66"/>
      <c r="K532" s="66"/>
      <c r="L532" s="66"/>
      <c r="M532" s="66"/>
      <c r="N532" s="66"/>
      <c r="O532" s="66"/>
      <c r="P532" s="66"/>
      <c r="Q532" s="66"/>
      <c r="R532" s="69"/>
      <c r="S532" s="66"/>
      <c r="T532" s="66"/>
      <c r="U532" s="66"/>
      <c r="V532" s="66"/>
      <c r="W532" s="66"/>
      <c r="X532" s="66"/>
      <c r="Y532" s="69"/>
      <c r="Z532" s="66"/>
      <c r="AA532" s="66"/>
      <c r="AB532" s="69"/>
      <c r="AC532" s="66"/>
      <c r="AD532" s="69"/>
      <c r="AE532" s="66"/>
      <c r="AF532" s="66"/>
      <c r="AG532" s="66"/>
      <c r="AH532" s="66"/>
      <c r="AI532" s="66"/>
      <c r="AJ532" s="66"/>
      <c r="AK532" s="66"/>
      <c r="AL532" s="66"/>
      <c r="AM532" s="66"/>
      <c r="AN532" s="66"/>
      <c r="AO532" s="66"/>
      <c r="AP532" s="66"/>
      <c r="AQ532" s="66"/>
      <c r="AR532" s="66"/>
      <c r="AS532" s="66"/>
      <c r="AT532" s="66"/>
      <c r="AU532" s="66"/>
      <c r="AV532" s="66"/>
      <c r="AW532" s="66"/>
      <c r="AX532" s="66"/>
      <c r="AY532" s="66"/>
    </row>
    <row r="533" spans="1:51">
      <c r="A533" s="71">
        <v>529</v>
      </c>
      <c r="B533" s="69"/>
      <c r="C533" s="69"/>
      <c r="D533" s="69"/>
      <c r="E533" s="66"/>
      <c r="F533" s="66"/>
      <c r="G533" s="66"/>
      <c r="H533" s="66"/>
      <c r="I533" s="66"/>
      <c r="J533" s="66"/>
      <c r="K533" s="66"/>
      <c r="L533" s="66"/>
      <c r="M533" s="66"/>
      <c r="N533" s="66"/>
      <c r="O533" s="66"/>
      <c r="P533" s="66"/>
      <c r="Q533" s="66"/>
      <c r="R533" s="69"/>
      <c r="S533" s="66"/>
      <c r="T533" s="66"/>
      <c r="U533" s="66"/>
      <c r="V533" s="66"/>
      <c r="W533" s="66"/>
      <c r="X533" s="66"/>
      <c r="Y533" s="69"/>
      <c r="Z533" s="66"/>
      <c r="AA533" s="66"/>
      <c r="AB533" s="69"/>
      <c r="AC533" s="66"/>
      <c r="AD533" s="69"/>
      <c r="AE533" s="66"/>
      <c r="AF533" s="66"/>
      <c r="AG533" s="66"/>
      <c r="AH533" s="66"/>
      <c r="AI533" s="66"/>
      <c r="AJ533" s="66"/>
      <c r="AK533" s="66"/>
      <c r="AL533" s="66"/>
      <c r="AM533" s="66"/>
      <c r="AN533" s="66"/>
      <c r="AO533" s="66"/>
      <c r="AP533" s="66"/>
      <c r="AQ533" s="66"/>
      <c r="AR533" s="66"/>
      <c r="AS533" s="66"/>
      <c r="AT533" s="66"/>
      <c r="AU533" s="66"/>
      <c r="AV533" s="66"/>
      <c r="AW533" s="66"/>
      <c r="AX533" s="66"/>
      <c r="AY533" s="66"/>
    </row>
    <row r="534" spans="1:51">
      <c r="A534" s="71">
        <v>530</v>
      </c>
      <c r="B534" s="69"/>
      <c r="C534" s="69"/>
      <c r="D534" s="69"/>
      <c r="E534" s="66"/>
      <c r="F534" s="66"/>
      <c r="G534" s="66"/>
      <c r="H534" s="66"/>
      <c r="I534" s="66"/>
      <c r="J534" s="66"/>
      <c r="K534" s="66"/>
      <c r="L534" s="66"/>
      <c r="M534" s="66"/>
      <c r="N534" s="66"/>
      <c r="O534" s="66"/>
      <c r="P534" s="66"/>
      <c r="Q534" s="66"/>
      <c r="R534" s="69"/>
      <c r="S534" s="66"/>
      <c r="T534" s="66"/>
      <c r="U534" s="66"/>
      <c r="V534" s="66"/>
      <c r="W534" s="66"/>
      <c r="X534" s="66"/>
      <c r="Y534" s="69"/>
      <c r="Z534" s="66"/>
      <c r="AA534" s="66"/>
      <c r="AB534" s="69"/>
      <c r="AC534" s="66"/>
      <c r="AD534" s="69"/>
      <c r="AE534" s="66"/>
      <c r="AF534" s="66"/>
      <c r="AG534" s="66"/>
      <c r="AH534" s="66"/>
      <c r="AI534" s="66"/>
      <c r="AJ534" s="66"/>
      <c r="AK534" s="66"/>
      <c r="AL534" s="66"/>
      <c r="AM534" s="66"/>
      <c r="AN534" s="66"/>
      <c r="AO534" s="66"/>
      <c r="AP534" s="66"/>
      <c r="AQ534" s="66"/>
      <c r="AR534" s="66"/>
      <c r="AS534" s="66"/>
      <c r="AT534" s="66"/>
      <c r="AU534" s="66"/>
      <c r="AV534" s="66"/>
      <c r="AW534" s="66"/>
      <c r="AX534" s="66"/>
      <c r="AY534" s="66"/>
    </row>
    <row r="535" spans="1:51">
      <c r="A535" s="71">
        <v>531</v>
      </c>
      <c r="B535" s="69"/>
      <c r="C535" s="69"/>
      <c r="D535" s="69"/>
      <c r="E535" s="66"/>
      <c r="F535" s="66"/>
      <c r="G535" s="66"/>
      <c r="H535" s="66"/>
      <c r="I535" s="66"/>
      <c r="J535" s="66"/>
      <c r="K535" s="66"/>
      <c r="L535" s="66"/>
      <c r="M535" s="66"/>
      <c r="N535" s="66"/>
      <c r="O535" s="66"/>
      <c r="P535" s="66"/>
      <c r="Q535" s="66"/>
      <c r="R535" s="69"/>
      <c r="S535" s="66"/>
      <c r="T535" s="66"/>
      <c r="U535" s="66"/>
      <c r="V535" s="66"/>
      <c r="W535" s="66"/>
      <c r="X535" s="66"/>
      <c r="Y535" s="69"/>
      <c r="Z535" s="66"/>
      <c r="AA535" s="66"/>
      <c r="AB535" s="69"/>
      <c r="AC535" s="66"/>
      <c r="AD535" s="69"/>
      <c r="AE535" s="66"/>
      <c r="AF535" s="66"/>
      <c r="AG535" s="66"/>
      <c r="AH535" s="66"/>
      <c r="AI535" s="66"/>
      <c r="AJ535" s="66"/>
      <c r="AK535" s="66"/>
      <c r="AL535" s="66"/>
      <c r="AM535" s="66"/>
      <c r="AN535" s="66"/>
      <c r="AO535" s="66"/>
      <c r="AP535" s="66"/>
      <c r="AQ535" s="66"/>
      <c r="AR535" s="66"/>
      <c r="AS535" s="66"/>
      <c r="AT535" s="66"/>
      <c r="AU535" s="66"/>
      <c r="AV535" s="66"/>
      <c r="AW535" s="66"/>
      <c r="AX535" s="66"/>
      <c r="AY535" s="66"/>
    </row>
    <row r="536" spans="1:51">
      <c r="A536" s="71">
        <v>532</v>
      </c>
      <c r="B536" s="69"/>
      <c r="C536" s="69"/>
      <c r="D536" s="69"/>
      <c r="E536" s="66"/>
      <c r="F536" s="66"/>
      <c r="G536" s="66"/>
      <c r="H536" s="66"/>
      <c r="I536" s="66"/>
      <c r="J536" s="66"/>
      <c r="K536" s="66"/>
      <c r="L536" s="66"/>
      <c r="M536" s="66"/>
      <c r="N536" s="66"/>
      <c r="O536" s="66"/>
      <c r="P536" s="66"/>
      <c r="Q536" s="66"/>
      <c r="R536" s="69"/>
      <c r="S536" s="66"/>
      <c r="T536" s="66"/>
      <c r="U536" s="66"/>
      <c r="V536" s="66"/>
      <c r="W536" s="66"/>
      <c r="X536" s="66"/>
      <c r="Y536" s="69"/>
      <c r="Z536" s="66"/>
      <c r="AA536" s="66"/>
      <c r="AB536" s="69"/>
      <c r="AC536" s="66"/>
      <c r="AD536" s="69"/>
      <c r="AE536" s="66"/>
      <c r="AF536" s="66"/>
      <c r="AG536" s="66"/>
      <c r="AH536" s="66"/>
      <c r="AI536" s="66"/>
      <c r="AJ536" s="66"/>
      <c r="AK536" s="66"/>
      <c r="AL536" s="66"/>
      <c r="AM536" s="66"/>
      <c r="AN536" s="66"/>
      <c r="AO536" s="66"/>
      <c r="AP536" s="66"/>
      <c r="AQ536" s="66"/>
      <c r="AR536" s="66"/>
      <c r="AS536" s="66"/>
      <c r="AT536" s="66"/>
      <c r="AU536" s="66"/>
      <c r="AV536" s="66"/>
      <c r="AW536" s="66"/>
      <c r="AX536" s="66"/>
      <c r="AY536" s="66"/>
    </row>
    <row r="537" spans="1:51">
      <c r="A537" s="71">
        <v>533</v>
      </c>
      <c r="B537" s="69"/>
      <c r="C537" s="69"/>
      <c r="D537" s="69"/>
      <c r="E537" s="66"/>
      <c r="F537" s="66"/>
      <c r="G537" s="66"/>
      <c r="H537" s="66"/>
      <c r="I537" s="66"/>
      <c r="J537" s="66"/>
      <c r="K537" s="66"/>
      <c r="L537" s="66"/>
      <c r="M537" s="66"/>
      <c r="N537" s="66"/>
      <c r="O537" s="66"/>
      <c r="P537" s="66"/>
      <c r="Q537" s="66"/>
      <c r="R537" s="69"/>
      <c r="S537" s="66"/>
      <c r="T537" s="66"/>
      <c r="U537" s="66"/>
      <c r="V537" s="66"/>
      <c r="W537" s="66"/>
      <c r="X537" s="66"/>
      <c r="Y537" s="69"/>
      <c r="Z537" s="66"/>
      <c r="AA537" s="66"/>
      <c r="AB537" s="69"/>
      <c r="AC537" s="66"/>
      <c r="AD537" s="69"/>
      <c r="AE537" s="66"/>
      <c r="AF537" s="66"/>
      <c r="AG537" s="66"/>
      <c r="AH537" s="66"/>
      <c r="AI537" s="66"/>
      <c r="AJ537" s="66"/>
      <c r="AK537" s="66"/>
      <c r="AL537" s="66"/>
      <c r="AM537" s="66"/>
      <c r="AN537" s="66"/>
      <c r="AO537" s="66"/>
      <c r="AP537" s="66"/>
      <c r="AQ537" s="66"/>
      <c r="AR537" s="66"/>
      <c r="AS537" s="66"/>
      <c r="AT537" s="66"/>
      <c r="AU537" s="66"/>
      <c r="AV537" s="66"/>
      <c r="AW537" s="66"/>
      <c r="AX537" s="66"/>
      <c r="AY537" s="66"/>
    </row>
    <row r="538" spans="1:51">
      <c r="A538" s="71">
        <v>534</v>
      </c>
      <c r="B538" s="69"/>
      <c r="C538" s="69"/>
      <c r="D538" s="69"/>
      <c r="E538" s="66"/>
      <c r="F538" s="66"/>
      <c r="G538" s="66"/>
      <c r="H538" s="66"/>
      <c r="I538" s="66"/>
      <c r="J538" s="66"/>
      <c r="K538" s="66"/>
      <c r="L538" s="66"/>
      <c r="M538" s="66"/>
      <c r="N538" s="66"/>
      <c r="O538" s="66"/>
      <c r="P538" s="66"/>
      <c r="Q538" s="66"/>
      <c r="R538" s="69"/>
      <c r="S538" s="66"/>
      <c r="T538" s="66"/>
      <c r="U538" s="66"/>
      <c r="V538" s="66"/>
      <c r="W538" s="66"/>
      <c r="X538" s="66"/>
      <c r="Y538" s="69"/>
      <c r="Z538" s="66"/>
      <c r="AA538" s="66"/>
      <c r="AB538" s="69"/>
      <c r="AC538" s="66"/>
      <c r="AD538" s="69"/>
      <c r="AE538" s="66"/>
      <c r="AF538" s="66"/>
      <c r="AG538" s="66"/>
      <c r="AH538" s="66"/>
      <c r="AI538" s="66"/>
      <c r="AJ538" s="66"/>
      <c r="AK538" s="66"/>
      <c r="AL538" s="66"/>
      <c r="AM538" s="66"/>
      <c r="AN538" s="66"/>
      <c r="AO538" s="66"/>
      <c r="AP538" s="66"/>
      <c r="AQ538" s="66"/>
      <c r="AR538" s="66"/>
      <c r="AS538" s="66"/>
      <c r="AT538" s="66"/>
      <c r="AU538" s="66"/>
      <c r="AV538" s="66"/>
      <c r="AW538" s="66"/>
      <c r="AX538" s="66"/>
      <c r="AY538" s="66"/>
    </row>
    <row r="539" spans="1:51">
      <c r="A539" s="71">
        <v>535</v>
      </c>
      <c r="B539" s="69"/>
      <c r="C539" s="69"/>
      <c r="D539" s="69"/>
      <c r="E539" s="66"/>
      <c r="F539" s="66"/>
      <c r="G539" s="66"/>
      <c r="H539" s="66"/>
      <c r="I539" s="66"/>
      <c r="J539" s="66"/>
      <c r="K539" s="66"/>
      <c r="L539" s="66"/>
      <c r="M539" s="66"/>
      <c r="N539" s="66"/>
      <c r="O539" s="66"/>
      <c r="P539" s="66"/>
      <c r="Q539" s="66"/>
      <c r="R539" s="69"/>
      <c r="S539" s="66"/>
      <c r="T539" s="66"/>
      <c r="U539" s="66"/>
      <c r="V539" s="66"/>
      <c r="W539" s="66"/>
      <c r="X539" s="66"/>
      <c r="Y539" s="69"/>
      <c r="Z539" s="66"/>
      <c r="AA539" s="66"/>
      <c r="AB539" s="69"/>
      <c r="AC539" s="66"/>
      <c r="AD539" s="69"/>
      <c r="AE539" s="66"/>
      <c r="AF539" s="66"/>
      <c r="AG539" s="66"/>
      <c r="AH539" s="66"/>
      <c r="AI539" s="66"/>
      <c r="AJ539" s="66"/>
      <c r="AK539" s="66"/>
      <c r="AL539" s="66"/>
      <c r="AM539" s="66"/>
      <c r="AN539" s="66"/>
      <c r="AO539" s="66"/>
      <c r="AP539" s="66"/>
      <c r="AQ539" s="66"/>
      <c r="AR539" s="66"/>
      <c r="AS539" s="66"/>
      <c r="AT539" s="66"/>
      <c r="AU539" s="66"/>
      <c r="AV539" s="66"/>
      <c r="AW539" s="66"/>
      <c r="AX539" s="66"/>
      <c r="AY539" s="66"/>
    </row>
    <row r="540" spans="1:51">
      <c r="A540" s="71">
        <v>536</v>
      </c>
      <c r="B540" s="69"/>
      <c r="C540" s="69"/>
      <c r="D540" s="69"/>
      <c r="E540" s="66"/>
      <c r="F540" s="66"/>
      <c r="G540" s="66"/>
      <c r="H540" s="66"/>
      <c r="I540" s="66"/>
      <c r="J540" s="66"/>
      <c r="K540" s="66"/>
      <c r="L540" s="66"/>
      <c r="M540" s="66"/>
      <c r="N540" s="66"/>
      <c r="O540" s="66"/>
      <c r="P540" s="66"/>
      <c r="Q540" s="66"/>
      <c r="R540" s="69"/>
      <c r="S540" s="66"/>
      <c r="T540" s="66"/>
      <c r="U540" s="66"/>
      <c r="V540" s="66"/>
      <c r="W540" s="66"/>
      <c r="X540" s="66"/>
      <c r="Y540" s="69"/>
      <c r="Z540" s="66"/>
      <c r="AA540" s="66"/>
      <c r="AB540" s="69"/>
      <c r="AC540" s="66"/>
      <c r="AD540" s="69"/>
      <c r="AE540" s="66"/>
      <c r="AF540" s="66"/>
      <c r="AG540" s="66"/>
      <c r="AH540" s="66"/>
      <c r="AI540" s="66"/>
      <c r="AJ540" s="66"/>
      <c r="AK540" s="66"/>
      <c r="AL540" s="66"/>
      <c r="AM540" s="66"/>
      <c r="AN540" s="66"/>
      <c r="AO540" s="66"/>
      <c r="AP540" s="66"/>
      <c r="AQ540" s="66"/>
      <c r="AR540" s="66"/>
      <c r="AS540" s="66"/>
      <c r="AT540" s="66"/>
      <c r="AU540" s="66"/>
      <c r="AV540" s="66"/>
      <c r="AW540" s="66"/>
      <c r="AX540" s="66"/>
      <c r="AY540" s="66"/>
    </row>
    <row r="541" spans="1:51">
      <c r="A541" s="71">
        <v>537</v>
      </c>
      <c r="B541" s="69"/>
      <c r="C541" s="69"/>
      <c r="D541" s="69"/>
      <c r="E541" s="66"/>
      <c r="F541" s="66"/>
      <c r="G541" s="66"/>
      <c r="H541" s="66"/>
      <c r="I541" s="66"/>
      <c r="J541" s="66"/>
      <c r="K541" s="66"/>
      <c r="L541" s="66"/>
      <c r="M541" s="66"/>
      <c r="N541" s="66"/>
      <c r="O541" s="66"/>
      <c r="P541" s="66"/>
      <c r="Q541" s="66"/>
      <c r="R541" s="69"/>
      <c r="S541" s="66"/>
      <c r="T541" s="66"/>
      <c r="U541" s="66"/>
      <c r="V541" s="66"/>
      <c r="W541" s="66"/>
      <c r="X541" s="66"/>
      <c r="Y541" s="69"/>
      <c r="Z541" s="66"/>
      <c r="AA541" s="66"/>
      <c r="AB541" s="69"/>
      <c r="AC541" s="66"/>
      <c r="AD541" s="69"/>
      <c r="AE541" s="66"/>
      <c r="AF541" s="66"/>
      <c r="AG541" s="66"/>
      <c r="AH541" s="66"/>
      <c r="AI541" s="66"/>
      <c r="AJ541" s="66"/>
      <c r="AK541" s="66"/>
      <c r="AL541" s="66"/>
      <c r="AM541" s="66"/>
      <c r="AN541" s="66"/>
      <c r="AO541" s="66"/>
      <c r="AP541" s="66"/>
      <c r="AQ541" s="66"/>
      <c r="AR541" s="66"/>
      <c r="AS541" s="66"/>
      <c r="AT541" s="66"/>
      <c r="AU541" s="66"/>
      <c r="AV541" s="66"/>
      <c r="AW541" s="66"/>
      <c r="AX541" s="66"/>
      <c r="AY541" s="66"/>
    </row>
    <row r="542" spans="1:51">
      <c r="A542" s="71">
        <v>538</v>
      </c>
      <c r="B542" s="69"/>
      <c r="C542" s="69"/>
      <c r="D542" s="69"/>
      <c r="E542" s="66"/>
      <c r="F542" s="66"/>
      <c r="G542" s="66"/>
      <c r="H542" s="66"/>
      <c r="I542" s="66"/>
      <c r="J542" s="66"/>
      <c r="K542" s="66"/>
      <c r="L542" s="66"/>
      <c r="M542" s="66"/>
      <c r="N542" s="66"/>
      <c r="O542" s="66"/>
      <c r="P542" s="66"/>
      <c r="Q542" s="66"/>
      <c r="R542" s="69"/>
      <c r="S542" s="66"/>
      <c r="T542" s="66"/>
      <c r="U542" s="66"/>
      <c r="V542" s="66"/>
      <c r="W542" s="66"/>
      <c r="X542" s="66"/>
      <c r="Y542" s="69"/>
      <c r="Z542" s="66"/>
      <c r="AA542" s="66"/>
      <c r="AB542" s="69"/>
      <c r="AC542" s="66"/>
      <c r="AD542" s="69"/>
      <c r="AE542" s="66"/>
      <c r="AF542" s="66"/>
      <c r="AG542" s="66"/>
      <c r="AH542" s="66"/>
      <c r="AI542" s="66"/>
      <c r="AJ542" s="66"/>
      <c r="AK542" s="66"/>
      <c r="AL542" s="66"/>
      <c r="AM542" s="66"/>
      <c r="AN542" s="66"/>
      <c r="AO542" s="66"/>
      <c r="AP542" s="66"/>
      <c r="AQ542" s="66"/>
      <c r="AR542" s="66"/>
      <c r="AS542" s="66"/>
      <c r="AT542" s="66"/>
      <c r="AU542" s="66"/>
      <c r="AV542" s="66"/>
      <c r="AW542" s="66"/>
      <c r="AX542" s="66"/>
      <c r="AY542" s="66"/>
    </row>
    <row r="543" spans="1:51">
      <c r="A543" s="71">
        <v>539</v>
      </c>
      <c r="B543" s="69"/>
      <c r="C543" s="69"/>
      <c r="D543" s="69"/>
      <c r="E543" s="66"/>
      <c r="F543" s="66"/>
      <c r="G543" s="66"/>
      <c r="H543" s="66"/>
      <c r="I543" s="66"/>
      <c r="J543" s="66"/>
      <c r="K543" s="66"/>
      <c r="L543" s="66"/>
      <c r="M543" s="66"/>
      <c r="N543" s="66"/>
      <c r="O543" s="66"/>
      <c r="P543" s="66"/>
      <c r="Q543" s="66"/>
      <c r="R543" s="69"/>
      <c r="S543" s="66"/>
      <c r="T543" s="66"/>
      <c r="U543" s="66"/>
      <c r="V543" s="66"/>
      <c r="W543" s="66"/>
      <c r="X543" s="66"/>
      <c r="Y543" s="69"/>
      <c r="Z543" s="66"/>
      <c r="AA543" s="66"/>
      <c r="AB543" s="69"/>
      <c r="AC543" s="66"/>
      <c r="AD543" s="69"/>
      <c r="AE543" s="66"/>
      <c r="AF543" s="66"/>
      <c r="AG543" s="66"/>
      <c r="AH543" s="66"/>
      <c r="AI543" s="66"/>
      <c r="AJ543" s="66"/>
      <c r="AK543" s="66"/>
      <c r="AL543" s="66"/>
      <c r="AM543" s="66"/>
      <c r="AN543" s="66"/>
      <c r="AO543" s="66"/>
      <c r="AP543" s="66"/>
      <c r="AQ543" s="66"/>
      <c r="AR543" s="66"/>
      <c r="AS543" s="66"/>
      <c r="AT543" s="66"/>
      <c r="AU543" s="66"/>
      <c r="AV543" s="66"/>
      <c r="AW543" s="66"/>
      <c r="AX543" s="66"/>
      <c r="AY543" s="66"/>
    </row>
    <row r="544" spans="1:51">
      <c r="A544" s="71">
        <v>540</v>
      </c>
      <c r="B544" s="69"/>
      <c r="C544" s="69"/>
      <c r="D544" s="69"/>
      <c r="E544" s="66"/>
      <c r="F544" s="66"/>
      <c r="G544" s="66"/>
      <c r="H544" s="66"/>
      <c r="I544" s="66"/>
      <c r="J544" s="66"/>
      <c r="K544" s="66"/>
      <c r="L544" s="66"/>
      <c r="M544" s="66"/>
      <c r="N544" s="66"/>
      <c r="O544" s="66"/>
      <c r="P544" s="66"/>
      <c r="Q544" s="66"/>
      <c r="R544" s="69"/>
      <c r="S544" s="66"/>
      <c r="T544" s="66"/>
      <c r="U544" s="66"/>
      <c r="V544" s="66"/>
      <c r="W544" s="66"/>
      <c r="X544" s="66"/>
      <c r="Y544" s="69"/>
      <c r="Z544" s="66"/>
      <c r="AA544" s="66"/>
      <c r="AB544" s="69"/>
      <c r="AC544" s="66"/>
      <c r="AD544" s="69"/>
      <c r="AE544" s="66"/>
      <c r="AF544" s="66"/>
      <c r="AG544" s="66"/>
      <c r="AH544" s="66"/>
      <c r="AI544" s="66"/>
      <c r="AJ544" s="66"/>
      <c r="AK544" s="66"/>
      <c r="AL544" s="66"/>
      <c r="AM544" s="66"/>
      <c r="AN544" s="66"/>
      <c r="AO544" s="66"/>
      <c r="AP544" s="66"/>
      <c r="AQ544" s="66"/>
      <c r="AR544" s="66"/>
      <c r="AS544" s="66"/>
      <c r="AT544" s="66"/>
      <c r="AU544" s="66"/>
      <c r="AV544" s="66"/>
      <c r="AW544" s="66"/>
      <c r="AX544" s="66"/>
      <c r="AY544" s="66"/>
    </row>
    <row r="545" spans="1:51">
      <c r="A545" s="71">
        <v>541</v>
      </c>
      <c r="B545" s="69"/>
      <c r="C545" s="69"/>
      <c r="D545" s="69"/>
      <c r="E545" s="66"/>
      <c r="F545" s="66"/>
      <c r="G545" s="66"/>
      <c r="H545" s="66"/>
      <c r="I545" s="66"/>
      <c r="J545" s="66"/>
      <c r="K545" s="66"/>
      <c r="L545" s="66"/>
      <c r="M545" s="66"/>
      <c r="N545" s="66"/>
      <c r="O545" s="66"/>
      <c r="P545" s="66"/>
      <c r="Q545" s="66"/>
      <c r="R545" s="69"/>
      <c r="S545" s="66"/>
      <c r="T545" s="66"/>
      <c r="U545" s="66"/>
      <c r="V545" s="66"/>
      <c r="W545" s="66"/>
      <c r="X545" s="66"/>
      <c r="Y545" s="69"/>
      <c r="Z545" s="66"/>
      <c r="AA545" s="66"/>
      <c r="AB545" s="69"/>
      <c r="AC545" s="66"/>
      <c r="AD545" s="69"/>
      <c r="AE545" s="66"/>
      <c r="AF545" s="66"/>
      <c r="AG545" s="66"/>
      <c r="AH545" s="66"/>
      <c r="AI545" s="66"/>
      <c r="AJ545" s="66"/>
      <c r="AK545" s="66"/>
      <c r="AL545" s="66"/>
      <c r="AM545" s="66"/>
      <c r="AN545" s="66"/>
      <c r="AO545" s="66"/>
      <c r="AP545" s="66"/>
      <c r="AQ545" s="66"/>
      <c r="AR545" s="66"/>
      <c r="AS545" s="66"/>
      <c r="AT545" s="66"/>
      <c r="AU545" s="66"/>
      <c r="AV545" s="66"/>
      <c r="AW545" s="66"/>
      <c r="AX545" s="66"/>
      <c r="AY545" s="66"/>
    </row>
    <row r="546" spans="1:51">
      <c r="A546" s="71">
        <v>542</v>
      </c>
      <c r="B546" s="69"/>
      <c r="C546" s="69"/>
      <c r="D546" s="69"/>
      <c r="E546" s="66"/>
      <c r="F546" s="66"/>
      <c r="G546" s="66"/>
      <c r="H546" s="66"/>
      <c r="I546" s="66"/>
      <c r="J546" s="66"/>
      <c r="K546" s="66"/>
      <c r="L546" s="66"/>
      <c r="M546" s="66"/>
      <c r="N546" s="66"/>
      <c r="O546" s="66"/>
      <c r="P546" s="66"/>
      <c r="Q546" s="66"/>
      <c r="R546" s="69"/>
      <c r="S546" s="66"/>
      <c r="T546" s="66"/>
      <c r="U546" s="66"/>
      <c r="V546" s="66"/>
      <c r="W546" s="66"/>
      <c r="X546" s="66"/>
      <c r="Y546" s="69"/>
      <c r="Z546" s="66"/>
      <c r="AA546" s="66"/>
      <c r="AB546" s="69"/>
      <c r="AC546" s="66"/>
      <c r="AD546" s="69"/>
      <c r="AE546" s="66"/>
      <c r="AF546" s="66"/>
      <c r="AG546" s="66"/>
      <c r="AH546" s="66"/>
      <c r="AI546" s="66"/>
      <c r="AJ546" s="66"/>
      <c r="AK546" s="66"/>
      <c r="AL546" s="66"/>
      <c r="AM546" s="66"/>
      <c r="AN546" s="66"/>
      <c r="AO546" s="66"/>
      <c r="AP546" s="66"/>
      <c r="AQ546" s="66"/>
      <c r="AR546" s="66"/>
      <c r="AS546" s="66"/>
      <c r="AT546" s="66"/>
      <c r="AU546" s="66"/>
      <c r="AV546" s="66"/>
      <c r="AW546" s="66"/>
      <c r="AX546" s="66"/>
      <c r="AY546" s="66"/>
    </row>
    <row r="547" spans="1:51">
      <c r="A547" s="71">
        <v>543</v>
      </c>
      <c r="B547" s="69"/>
      <c r="C547" s="69"/>
      <c r="D547" s="69"/>
      <c r="E547" s="66"/>
      <c r="F547" s="66"/>
      <c r="G547" s="66"/>
      <c r="H547" s="66"/>
      <c r="I547" s="66"/>
      <c r="J547" s="66"/>
      <c r="K547" s="66"/>
      <c r="L547" s="66"/>
      <c r="M547" s="66"/>
      <c r="N547" s="66"/>
      <c r="O547" s="66"/>
      <c r="P547" s="66"/>
      <c r="Q547" s="66"/>
      <c r="R547" s="69"/>
      <c r="S547" s="66"/>
      <c r="T547" s="66"/>
      <c r="U547" s="66"/>
      <c r="V547" s="66"/>
      <c r="W547" s="66"/>
      <c r="X547" s="66"/>
      <c r="Y547" s="69"/>
      <c r="Z547" s="66"/>
      <c r="AA547" s="66"/>
      <c r="AB547" s="69"/>
      <c r="AC547" s="66"/>
      <c r="AD547" s="69"/>
      <c r="AE547" s="66"/>
      <c r="AF547" s="66"/>
      <c r="AG547" s="66"/>
      <c r="AH547" s="66"/>
      <c r="AI547" s="66"/>
      <c r="AJ547" s="66"/>
      <c r="AK547" s="66"/>
      <c r="AL547" s="66"/>
      <c r="AM547" s="66"/>
      <c r="AN547" s="66"/>
      <c r="AO547" s="66"/>
      <c r="AP547" s="66"/>
      <c r="AQ547" s="66"/>
      <c r="AR547" s="66"/>
      <c r="AS547" s="66"/>
      <c r="AT547" s="66"/>
      <c r="AU547" s="66"/>
      <c r="AV547" s="66"/>
      <c r="AW547" s="66"/>
      <c r="AX547" s="66"/>
      <c r="AY547" s="66"/>
    </row>
    <row r="548" spans="1:51">
      <c r="A548" s="71">
        <v>544</v>
      </c>
      <c r="B548" s="69"/>
      <c r="C548" s="69"/>
      <c r="D548" s="69"/>
      <c r="E548" s="66"/>
      <c r="F548" s="66"/>
      <c r="G548" s="66"/>
      <c r="H548" s="66"/>
      <c r="I548" s="66"/>
      <c r="J548" s="66"/>
      <c r="K548" s="66"/>
      <c r="L548" s="66"/>
      <c r="M548" s="66"/>
      <c r="N548" s="66"/>
      <c r="O548" s="66"/>
      <c r="P548" s="66"/>
      <c r="Q548" s="66"/>
      <c r="R548" s="69"/>
      <c r="S548" s="66"/>
      <c r="T548" s="66"/>
      <c r="U548" s="66"/>
      <c r="V548" s="66"/>
      <c r="W548" s="66"/>
      <c r="X548" s="66"/>
      <c r="Y548" s="69"/>
      <c r="Z548" s="66"/>
      <c r="AA548" s="66"/>
      <c r="AB548" s="69"/>
      <c r="AC548" s="66"/>
      <c r="AD548" s="69"/>
      <c r="AE548" s="66"/>
      <c r="AF548" s="66"/>
      <c r="AG548" s="66"/>
      <c r="AH548" s="66"/>
      <c r="AI548" s="66"/>
      <c r="AJ548" s="66"/>
      <c r="AK548" s="66"/>
      <c r="AL548" s="66"/>
      <c r="AM548" s="66"/>
      <c r="AN548" s="66"/>
      <c r="AO548" s="66"/>
      <c r="AP548" s="66"/>
      <c r="AQ548" s="66"/>
      <c r="AR548" s="66"/>
      <c r="AS548" s="66"/>
      <c r="AT548" s="66"/>
      <c r="AU548" s="66"/>
      <c r="AV548" s="66"/>
      <c r="AW548" s="66"/>
      <c r="AX548" s="66"/>
      <c r="AY548" s="66"/>
    </row>
    <row r="549" spans="1:51">
      <c r="A549" s="71">
        <v>545</v>
      </c>
      <c r="B549" s="69"/>
      <c r="C549" s="69"/>
      <c r="D549" s="69"/>
      <c r="E549" s="66"/>
      <c r="F549" s="66"/>
      <c r="G549" s="66"/>
      <c r="H549" s="66"/>
      <c r="I549" s="66"/>
      <c r="J549" s="66"/>
      <c r="K549" s="66"/>
      <c r="L549" s="66"/>
      <c r="M549" s="66"/>
      <c r="N549" s="66"/>
      <c r="O549" s="66"/>
      <c r="P549" s="66"/>
      <c r="Q549" s="66"/>
      <c r="R549" s="69"/>
      <c r="S549" s="66"/>
      <c r="T549" s="66"/>
      <c r="U549" s="66"/>
      <c r="V549" s="66"/>
      <c r="W549" s="66"/>
      <c r="X549" s="66"/>
      <c r="Y549" s="69"/>
      <c r="Z549" s="66"/>
      <c r="AA549" s="66"/>
      <c r="AB549" s="69"/>
      <c r="AC549" s="66"/>
      <c r="AD549" s="69"/>
      <c r="AE549" s="69"/>
      <c r="AF549" s="66"/>
      <c r="AG549" s="66"/>
      <c r="AH549" s="66"/>
      <c r="AI549" s="66"/>
      <c r="AJ549" s="66"/>
      <c r="AK549" s="66"/>
      <c r="AL549" s="66"/>
      <c r="AM549" s="66"/>
      <c r="AN549" s="66"/>
      <c r="AO549" s="66"/>
      <c r="AP549" s="66"/>
      <c r="AQ549" s="66"/>
      <c r="AR549" s="66"/>
      <c r="AS549" s="66"/>
      <c r="AT549" s="66"/>
      <c r="AU549" s="66"/>
      <c r="AV549" s="66"/>
      <c r="AW549" s="66"/>
      <c r="AX549" s="66"/>
      <c r="AY549" s="66"/>
    </row>
    <row r="550" spans="1:51">
      <c r="A550" s="71">
        <v>546</v>
      </c>
      <c r="B550" s="69"/>
      <c r="C550" s="69"/>
      <c r="D550" s="69"/>
      <c r="E550" s="66"/>
      <c r="F550" s="66"/>
      <c r="G550" s="66"/>
      <c r="H550" s="66"/>
      <c r="I550" s="66"/>
      <c r="J550" s="66"/>
      <c r="K550" s="66"/>
      <c r="L550" s="66"/>
      <c r="M550" s="66"/>
      <c r="N550" s="66"/>
      <c r="O550" s="66"/>
      <c r="P550" s="66"/>
      <c r="Q550" s="66"/>
      <c r="R550" s="69"/>
      <c r="S550" s="66"/>
      <c r="T550" s="66"/>
      <c r="U550" s="66"/>
      <c r="V550" s="66"/>
      <c r="W550" s="66"/>
      <c r="X550" s="66"/>
      <c r="Y550" s="69"/>
      <c r="Z550" s="66"/>
      <c r="AA550" s="66"/>
      <c r="AB550" s="69"/>
      <c r="AC550" s="66"/>
      <c r="AD550" s="69"/>
      <c r="AE550" s="66"/>
      <c r="AF550" s="66"/>
      <c r="AG550" s="66"/>
      <c r="AH550" s="66"/>
      <c r="AI550" s="66"/>
      <c r="AJ550" s="66"/>
      <c r="AK550" s="66"/>
      <c r="AL550" s="66"/>
      <c r="AM550" s="66"/>
      <c r="AN550" s="66"/>
      <c r="AO550" s="66"/>
      <c r="AP550" s="66"/>
      <c r="AQ550" s="66"/>
      <c r="AR550" s="66"/>
      <c r="AS550" s="66"/>
      <c r="AT550" s="66"/>
      <c r="AU550" s="66"/>
      <c r="AV550" s="66"/>
      <c r="AW550" s="66"/>
      <c r="AX550" s="66"/>
      <c r="AY550" s="66"/>
    </row>
    <row r="551" spans="1:51">
      <c r="A551" s="71">
        <v>547</v>
      </c>
      <c r="B551" s="69"/>
      <c r="C551" s="69"/>
      <c r="D551" s="69"/>
      <c r="E551" s="66"/>
      <c r="F551" s="66"/>
      <c r="G551" s="66"/>
      <c r="H551" s="66"/>
      <c r="I551" s="66"/>
      <c r="J551" s="66"/>
      <c r="K551" s="66"/>
      <c r="L551" s="66"/>
      <c r="M551" s="66"/>
      <c r="N551" s="66"/>
      <c r="O551" s="66"/>
      <c r="P551" s="66"/>
      <c r="Q551" s="66"/>
      <c r="R551" s="69"/>
      <c r="S551" s="66"/>
      <c r="T551" s="66"/>
      <c r="U551" s="66"/>
      <c r="V551" s="66"/>
      <c r="W551" s="66"/>
      <c r="X551" s="66"/>
      <c r="Y551" s="69"/>
      <c r="Z551" s="66"/>
      <c r="AA551" s="66"/>
      <c r="AB551" s="69"/>
      <c r="AC551" s="66"/>
      <c r="AD551" s="69"/>
      <c r="AE551" s="66"/>
      <c r="AF551" s="66"/>
      <c r="AG551" s="66"/>
      <c r="AH551" s="66"/>
      <c r="AI551" s="66"/>
      <c r="AJ551" s="66"/>
      <c r="AK551" s="66"/>
      <c r="AL551" s="66"/>
      <c r="AM551" s="66"/>
      <c r="AN551" s="66"/>
      <c r="AO551" s="66"/>
      <c r="AP551" s="66"/>
      <c r="AQ551" s="66"/>
      <c r="AR551" s="66"/>
      <c r="AS551" s="66"/>
      <c r="AT551" s="66"/>
      <c r="AU551" s="66"/>
      <c r="AV551" s="66"/>
      <c r="AW551" s="66"/>
      <c r="AX551" s="66"/>
      <c r="AY551" s="66"/>
    </row>
    <row r="552" spans="1:51">
      <c r="A552" s="71">
        <v>548</v>
      </c>
      <c r="B552" s="69"/>
      <c r="C552" s="69"/>
      <c r="D552" s="69"/>
      <c r="E552" s="66"/>
      <c r="F552" s="66"/>
      <c r="G552" s="66"/>
      <c r="H552" s="66"/>
      <c r="I552" s="66"/>
      <c r="J552" s="66"/>
      <c r="K552" s="66"/>
      <c r="L552" s="66"/>
      <c r="M552" s="66"/>
      <c r="N552" s="66"/>
      <c r="O552" s="66"/>
      <c r="P552" s="66"/>
      <c r="Q552" s="66"/>
      <c r="R552" s="69"/>
      <c r="S552" s="66"/>
      <c r="T552" s="66"/>
      <c r="U552" s="66"/>
      <c r="V552" s="66"/>
      <c r="W552" s="66"/>
      <c r="X552" s="66"/>
      <c r="Y552" s="69"/>
      <c r="Z552" s="66"/>
      <c r="AA552" s="66"/>
      <c r="AB552" s="69"/>
      <c r="AC552" s="66"/>
      <c r="AD552" s="69"/>
      <c r="AE552" s="66"/>
      <c r="AF552" s="66"/>
      <c r="AG552" s="66"/>
      <c r="AH552" s="66"/>
      <c r="AI552" s="66"/>
      <c r="AJ552" s="66"/>
      <c r="AK552" s="66"/>
      <c r="AL552" s="66"/>
      <c r="AM552" s="66"/>
      <c r="AN552" s="66"/>
      <c r="AO552" s="66"/>
      <c r="AP552" s="66"/>
      <c r="AQ552" s="66"/>
      <c r="AR552" s="66"/>
      <c r="AS552" s="66"/>
      <c r="AT552" s="66"/>
      <c r="AU552" s="66"/>
      <c r="AV552" s="66"/>
      <c r="AW552" s="66"/>
      <c r="AX552" s="66"/>
      <c r="AY552" s="66"/>
    </row>
    <row r="553" spans="1:51">
      <c r="A553" s="71">
        <v>549</v>
      </c>
      <c r="B553" s="69"/>
      <c r="C553" s="69"/>
      <c r="D553" s="69"/>
      <c r="E553" s="66"/>
      <c r="F553" s="66"/>
      <c r="G553" s="66"/>
      <c r="H553" s="66"/>
      <c r="I553" s="66"/>
      <c r="J553" s="66"/>
      <c r="K553" s="66"/>
      <c r="L553" s="66"/>
      <c r="M553" s="66"/>
      <c r="N553" s="66"/>
      <c r="O553" s="66"/>
      <c r="P553" s="66"/>
      <c r="Q553" s="66"/>
      <c r="R553" s="69"/>
      <c r="S553" s="66"/>
      <c r="T553" s="66"/>
      <c r="U553" s="66"/>
      <c r="V553" s="66"/>
      <c r="W553" s="66"/>
      <c r="X553" s="66"/>
      <c r="Y553" s="69"/>
      <c r="Z553" s="66"/>
      <c r="AA553" s="66"/>
      <c r="AB553" s="69"/>
      <c r="AC553" s="66"/>
      <c r="AD553" s="69"/>
      <c r="AE553" s="66"/>
      <c r="AF553" s="66"/>
      <c r="AG553" s="66"/>
      <c r="AH553" s="66"/>
      <c r="AI553" s="66"/>
      <c r="AJ553" s="66"/>
      <c r="AK553" s="66"/>
      <c r="AL553" s="66"/>
      <c r="AM553" s="66"/>
      <c r="AN553" s="66"/>
      <c r="AO553" s="66"/>
      <c r="AP553" s="66"/>
      <c r="AQ553" s="66"/>
      <c r="AR553" s="66"/>
      <c r="AS553" s="66"/>
      <c r="AT553" s="66"/>
      <c r="AU553" s="66"/>
      <c r="AV553" s="66"/>
      <c r="AW553" s="66"/>
      <c r="AX553" s="66"/>
      <c r="AY553" s="66"/>
    </row>
    <row r="554" spans="1:51">
      <c r="A554" s="71">
        <v>550</v>
      </c>
      <c r="B554" s="69"/>
      <c r="C554" s="69"/>
      <c r="D554" s="69"/>
      <c r="E554" s="66"/>
      <c r="F554" s="66"/>
      <c r="G554" s="66"/>
      <c r="H554" s="66"/>
      <c r="I554" s="66"/>
      <c r="J554" s="66"/>
      <c r="K554" s="66"/>
      <c r="L554" s="66"/>
      <c r="M554" s="66"/>
      <c r="N554" s="66"/>
      <c r="O554" s="66"/>
      <c r="P554" s="66"/>
      <c r="Q554" s="66"/>
      <c r="R554" s="69"/>
      <c r="S554" s="66"/>
      <c r="T554" s="66"/>
      <c r="U554" s="66"/>
      <c r="V554" s="66"/>
      <c r="W554" s="66"/>
      <c r="X554" s="66"/>
      <c r="Y554" s="69"/>
      <c r="Z554" s="66"/>
      <c r="AA554" s="66"/>
      <c r="AB554" s="69"/>
      <c r="AC554" s="66"/>
      <c r="AD554" s="69"/>
      <c r="AE554" s="66"/>
      <c r="AF554" s="66"/>
      <c r="AG554" s="66"/>
      <c r="AH554" s="66"/>
      <c r="AI554" s="66"/>
      <c r="AJ554" s="66"/>
      <c r="AK554" s="66"/>
      <c r="AL554" s="66"/>
      <c r="AM554" s="66"/>
      <c r="AN554" s="66"/>
      <c r="AO554" s="66"/>
      <c r="AP554" s="66"/>
      <c r="AQ554" s="66"/>
      <c r="AR554" s="66"/>
      <c r="AS554" s="66"/>
      <c r="AT554" s="66"/>
      <c r="AU554" s="66"/>
      <c r="AV554" s="66"/>
      <c r="AW554" s="66"/>
      <c r="AX554" s="66"/>
      <c r="AY554" s="66"/>
    </row>
    <row r="555" spans="1:51">
      <c r="A555" s="71">
        <v>551</v>
      </c>
      <c r="B555" s="69"/>
      <c r="C555" s="69"/>
      <c r="D555" s="69"/>
      <c r="E555" s="66"/>
      <c r="F555" s="66"/>
      <c r="G555" s="66"/>
      <c r="H555" s="66"/>
      <c r="I555" s="66"/>
      <c r="J555" s="66"/>
      <c r="K555" s="66"/>
      <c r="L555" s="66"/>
      <c r="M555" s="66"/>
      <c r="N555" s="66"/>
      <c r="O555" s="66"/>
      <c r="P555" s="66"/>
      <c r="Q555" s="66"/>
      <c r="R555" s="69"/>
      <c r="S555" s="66"/>
      <c r="T555" s="66"/>
      <c r="U555" s="66"/>
      <c r="V555" s="66"/>
      <c r="W555" s="66"/>
      <c r="X555" s="66"/>
      <c r="Y555" s="69"/>
      <c r="Z555" s="66"/>
      <c r="AA555" s="66"/>
      <c r="AB555" s="69"/>
      <c r="AC555" s="66"/>
      <c r="AD555" s="69"/>
      <c r="AE555" s="66"/>
      <c r="AF555" s="66"/>
      <c r="AG555" s="66"/>
      <c r="AH555" s="66"/>
      <c r="AI555" s="66"/>
      <c r="AJ555" s="66"/>
      <c r="AK555" s="66"/>
      <c r="AL555" s="66"/>
      <c r="AM555" s="66"/>
      <c r="AN555" s="66"/>
      <c r="AO555" s="66"/>
      <c r="AP555" s="66"/>
      <c r="AQ555" s="66"/>
      <c r="AR555" s="66"/>
      <c r="AS555" s="66"/>
      <c r="AT555" s="66"/>
      <c r="AU555" s="66"/>
      <c r="AV555" s="66"/>
      <c r="AW555" s="66"/>
      <c r="AX555" s="66"/>
      <c r="AY555" s="66"/>
    </row>
    <row r="556" spans="1:51">
      <c r="A556" s="71">
        <v>552</v>
      </c>
      <c r="B556" s="69"/>
      <c r="C556" s="69"/>
      <c r="D556" s="69"/>
      <c r="E556" s="66"/>
      <c r="F556" s="66"/>
      <c r="G556" s="66"/>
      <c r="H556" s="66"/>
      <c r="I556" s="66"/>
      <c r="J556" s="66"/>
      <c r="K556" s="66"/>
      <c r="L556" s="66"/>
      <c r="M556" s="66"/>
      <c r="N556" s="66"/>
      <c r="O556" s="66"/>
      <c r="P556" s="66"/>
      <c r="Q556" s="66"/>
      <c r="R556" s="69"/>
      <c r="S556" s="66"/>
      <c r="T556" s="66"/>
      <c r="U556" s="66"/>
      <c r="V556" s="66"/>
      <c r="W556" s="66"/>
      <c r="X556" s="66"/>
      <c r="Y556" s="69"/>
      <c r="Z556" s="66"/>
      <c r="AA556" s="66"/>
      <c r="AB556" s="69"/>
      <c r="AC556" s="66"/>
      <c r="AD556" s="69"/>
      <c r="AE556" s="66"/>
      <c r="AF556" s="66"/>
      <c r="AG556" s="66"/>
      <c r="AH556" s="66"/>
      <c r="AI556" s="66"/>
      <c r="AJ556" s="66"/>
      <c r="AK556" s="66"/>
      <c r="AL556" s="66"/>
      <c r="AM556" s="66"/>
      <c r="AN556" s="66"/>
      <c r="AO556" s="66"/>
      <c r="AP556" s="66"/>
      <c r="AQ556" s="66"/>
      <c r="AR556" s="66"/>
      <c r="AS556" s="66"/>
      <c r="AT556" s="66"/>
      <c r="AU556" s="66"/>
      <c r="AV556" s="66"/>
      <c r="AW556" s="66"/>
      <c r="AX556" s="66"/>
      <c r="AY556" s="66"/>
    </row>
    <row r="557" spans="1:51">
      <c r="A557" s="71">
        <v>553</v>
      </c>
      <c r="B557" s="69"/>
      <c r="C557" s="69"/>
      <c r="D557" s="69"/>
      <c r="E557" s="66"/>
      <c r="F557" s="66"/>
      <c r="G557" s="66"/>
      <c r="H557" s="66"/>
      <c r="I557" s="66"/>
      <c r="J557" s="66"/>
      <c r="K557" s="66"/>
      <c r="L557" s="66"/>
      <c r="M557" s="66"/>
      <c r="N557" s="66"/>
      <c r="O557" s="66"/>
      <c r="P557" s="66"/>
      <c r="Q557" s="66"/>
      <c r="R557" s="69"/>
      <c r="S557" s="66"/>
      <c r="T557" s="66"/>
      <c r="U557" s="66"/>
      <c r="V557" s="66"/>
      <c r="W557" s="66"/>
      <c r="X557" s="66"/>
      <c r="Y557" s="69"/>
      <c r="Z557" s="66"/>
      <c r="AA557" s="66"/>
      <c r="AB557" s="69"/>
      <c r="AC557" s="66"/>
      <c r="AD557" s="69"/>
      <c r="AE557" s="66"/>
      <c r="AF557" s="66"/>
      <c r="AG557" s="66"/>
      <c r="AH557" s="66"/>
      <c r="AI557" s="66"/>
      <c r="AJ557" s="66"/>
      <c r="AK557" s="66"/>
      <c r="AL557" s="66"/>
      <c r="AM557" s="66"/>
      <c r="AN557" s="66"/>
      <c r="AO557" s="66"/>
      <c r="AP557" s="66"/>
      <c r="AQ557" s="66"/>
      <c r="AR557" s="66"/>
      <c r="AS557" s="66"/>
      <c r="AT557" s="66"/>
      <c r="AU557" s="66"/>
      <c r="AV557" s="66"/>
      <c r="AW557" s="66"/>
      <c r="AX557" s="66"/>
      <c r="AY557" s="66"/>
    </row>
    <row r="558" spans="1:51">
      <c r="A558" s="71">
        <v>554</v>
      </c>
      <c r="B558" s="69"/>
      <c r="C558" s="69"/>
      <c r="D558" s="69"/>
      <c r="E558" s="66"/>
      <c r="F558" s="66"/>
      <c r="G558" s="66"/>
      <c r="H558" s="66"/>
      <c r="I558" s="66"/>
      <c r="J558" s="66"/>
      <c r="K558" s="66"/>
      <c r="L558" s="66"/>
      <c r="M558" s="66"/>
      <c r="N558" s="66"/>
      <c r="O558" s="66"/>
      <c r="P558" s="66"/>
      <c r="Q558" s="66"/>
      <c r="R558" s="69"/>
      <c r="S558" s="66"/>
      <c r="T558" s="66"/>
      <c r="U558" s="66"/>
      <c r="V558" s="66"/>
      <c r="W558" s="66"/>
      <c r="X558" s="66"/>
      <c r="Y558" s="69"/>
      <c r="Z558" s="66"/>
      <c r="AA558" s="66"/>
      <c r="AB558" s="69"/>
      <c r="AC558" s="66"/>
      <c r="AD558" s="69"/>
      <c r="AE558" s="66"/>
      <c r="AF558" s="66"/>
      <c r="AG558" s="66"/>
      <c r="AH558" s="66"/>
      <c r="AI558" s="66"/>
      <c r="AJ558" s="66"/>
      <c r="AK558" s="66"/>
      <c r="AL558" s="66"/>
      <c r="AM558" s="66"/>
      <c r="AN558" s="66"/>
      <c r="AO558" s="66"/>
      <c r="AP558" s="66"/>
      <c r="AQ558" s="66"/>
      <c r="AR558" s="66"/>
      <c r="AS558" s="66"/>
      <c r="AT558" s="66"/>
      <c r="AU558" s="66"/>
      <c r="AV558" s="66"/>
      <c r="AW558" s="66"/>
      <c r="AX558" s="66"/>
      <c r="AY558" s="66"/>
    </row>
    <row r="559" spans="1:51">
      <c r="A559" s="71">
        <v>555</v>
      </c>
      <c r="B559" s="69"/>
      <c r="C559" s="69"/>
      <c r="D559" s="69"/>
      <c r="E559" s="66"/>
      <c r="F559" s="66"/>
      <c r="G559" s="66"/>
      <c r="H559" s="66"/>
      <c r="I559" s="66"/>
      <c r="J559" s="66"/>
      <c r="K559" s="66"/>
      <c r="L559" s="66"/>
      <c r="M559" s="66"/>
      <c r="N559" s="66"/>
      <c r="O559" s="66"/>
      <c r="P559" s="66"/>
      <c r="Q559" s="66"/>
      <c r="R559" s="69"/>
      <c r="S559" s="66"/>
      <c r="T559" s="66"/>
      <c r="U559" s="66"/>
      <c r="V559" s="66"/>
      <c r="W559" s="66"/>
      <c r="X559" s="66"/>
      <c r="Y559" s="69"/>
      <c r="Z559" s="66"/>
      <c r="AA559" s="66"/>
      <c r="AB559" s="69"/>
      <c r="AC559" s="66"/>
      <c r="AD559" s="69"/>
      <c r="AE559" s="66"/>
      <c r="AF559" s="66"/>
      <c r="AG559" s="66"/>
      <c r="AH559" s="66"/>
      <c r="AI559" s="66"/>
      <c r="AJ559" s="66"/>
      <c r="AK559" s="66"/>
      <c r="AL559" s="66"/>
      <c r="AM559" s="66"/>
      <c r="AN559" s="66"/>
      <c r="AO559" s="66"/>
      <c r="AP559" s="66"/>
      <c r="AQ559" s="66"/>
      <c r="AR559" s="66"/>
      <c r="AS559" s="66"/>
      <c r="AT559" s="66"/>
      <c r="AU559" s="66"/>
      <c r="AV559" s="66"/>
      <c r="AW559" s="66"/>
      <c r="AX559" s="66"/>
      <c r="AY559" s="66"/>
    </row>
    <row r="560" spans="1:51">
      <c r="A560" s="71">
        <v>556</v>
      </c>
      <c r="B560" s="69"/>
      <c r="C560" s="69"/>
      <c r="D560" s="69"/>
      <c r="E560" s="66"/>
      <c r="F560" s="66"/>
      <c r="G560" s="66"/>
      <c r="H560" s="66"/>
      <c r="I560" s="66"/>
      <c r="J560" s="66"/>
      <c r="K560" s="66"/>
      <c r="L560" s="66"/>
      <c r="M560" s="66"/>
      <c r="N560" s="66"/>
      <c r="O560" s="66"/>
      <c r="P560" s="66"/>
      <c r="Q560" s="66"/>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69"/>
      <c r="AQ560" s="69"/>
      <c r="AR560" s="69"/>
      <c r="AS560" s="69"/>
      <c r="AT560" s="69"/>
      <c r="AU560" s="69"/>
      <c r="AV560" s="69"/>
      <c r="AW560" s="69"/>
      <c r="AX560" s="69"/>
      <c r="AY560" s="69"/>
    </row>
    <row r="561" spans="1:51">
      <c r="A561" s="71">
        <v>557</v>
      </c>
      <c r="B561" s="69"/>
      <c r="C561" s="69"/>
      <c r="D561" s="69"/>
      <c r="E561" s="66"/>
      <c r="F561" s="66"/>
      <c r="G561" s="66"/>
      <c r="H561" s="66"/>
      <c r="I561" s="66"/>
      <c r="J561" s="66"/>
      <c r="K561" s="66"/>
      <c r="L561" s="66"/>
      <c r="M561" s="66"/>
      <c r="N561" s="66"/>
      <c r="O561" s="66"/>
      <c r="P561" s="66"/>
      <c r="Q561" s="66"/>
      <c r="R561" s="69"/>
      <c r="S561" s="66"/>
      <c r="T561" s="66"/>
      <c r="U561" s="66"/>
      <c r="V561" s="66"/>
      <c r="W561" s="66"/>
      <c r="X561" s="66"/>
      <c r="Y561" s="69"/>
      <c r="Z561" s="66"/>
      <c r="AA561" s="66"/>
      <c r="AB561" s="69"/>
      <c r="AC561" s="66"/>
      <c r="AD561" s="69"/>
      <c r="AE561" s="66"/>
      <c r="AF561" s="66"/>
      <c r="AG561" s="66"/>
      <c r="AH561" s="66"/>
      <c r="AI561" s="66"/>
      <c r="AJ561" s="66"/>
      <c r="AK561" s="66"/>
      <c r="AL561" s="66"/>
      <c r="AM561" s="66"/>
      <c r="AN561" s="66"/>
      <c r="AO561" s="66"/>
      <c r="AP561" s="66"/>
      <c r="AQ561" s="66"/>
      <c r="AR561" s="66"/>
      <c r="AS561" s="66"/>
      <c r="AT561" s="66"/>
      <c r="AU561" s="66"/>
      <c r="AV561" s="66"/>
      <c r="AW561" s="66"/>
      <c r="AX561" s="66"/>
      <c r="AY561" s="66"/>
    </row>
    <row r="562" spans="1:51">
      <c r="A562" s="71">
        <v>558</v>
      </c>
      <c r="B562" s="69"/>
      <c r="C562" s="69"/>
      <c r="D562" s="69"/>
      <c r="E562" s="66"/>
      <c r="F562" s="66"/>
      <c r="G562" s="66"/>
      <c r="H562" s="66"/>
      <c r="I562" s="66"/>
      <c r="J562" s="66"/>
      <c r="K562" s="66"/>
      <c r="L562" s="66"/>
      <c r="M562" s="66"/>
      <c r="N562" s="66"/>
      <c r="O562" s="66"/>
      <c r="P562" s="66"/>
      <c r="Q562" s="66"/>
      <c r="R562" s="69"/>
      <c r="S562" s="66"/>
      <c r="T562" s="66"/>
      <c r="U562" s="66"/>
      <c r="V562" s="66"/>
      <c r="W562" s="66"/>
      <c r="X562" s="66"/>
      <c r="Y562" s="69"/>
      <c r="Z562" s="66"/>
      <c r="AA562" s="66"/>
      <c r="AB562" s="69"/>
      <c r="AC562" s="66"/>
      <c r="AD562" s="69"/>
      <c r="AE562" s="66"/>
      <c r="AF562" s="66"/>
      <c r="AG562" s="66"/>
      <c r="AH562" s="66"/>
      <c r="AI562" s="66"/>
      <c r="AJ562" s="66"/>
      <c r="AK562" s="66"/>
      <c r="AL562" s="66"/>
      <c r="AM562" s="66"/>
      <c r="AN562" s="66"/>
      <c r="AO562" s="66"/>
      <c r="AP562" s="66"/>
      <c r="AQ562" s="66"/>
      <c r="AR562" s="66"/>
      <c r="AS562" s="66"/>
      <c r="AT562" s="66"/>
      <c r="AU562" s="66"/>
      <c r="AV562" s="66"/>
      <c r="AW562" s="66"/>
      <c r="AX562" s="66"/>
      <c r="AY562" s="66"/>
    </row>
    <row r="563" spans="1:51">
      <c r="A563" s="71">
        <v>559</v>
      </c>
      <c r="B563" s="69"/>
      <c r="C563" s="69"/>
      <c r="D563" s="69"/>
      <c r="E563" s="66"/>
      <c r="F563" s="66"/>
      <c r="G563" s="66"/>
      <c r="H563" s="66"/>
      <c r="I563" s="66"/>
      <c r="J563" s="66"/>
      <c r="K563" s="66"/>
      <c r="L563" s="66"/>
      <c r="M563" s="66"/>
      <c r="N563" s="66"/>
      <c r="O563" s="66"/>
      <c r="P563" s="66"/>
      <c r="Q563" s="66"/>
      <c r="R563" s="69"/>
      <c r="S563" s="66"/>
      <c r="T563" s="66"/>
      <c r="U563" s="66"/>
      <c r="V563" s="66"/>
      <c r="W563" s="66"/>
      <c r="X563" s="66"/>
      <c r="Y563" s="69"/>
      <c r="Z563" s="66"/>
      <c r="AA563" s="66"/>
      <c r="AB563" s="69"/>
      <c r="AC563" s="66"/>
      <c r="AD563" s="69"/>
      <c r="AE563" s="66"/>
      <c r="AF563" s="66"/>
      <c r="AG563" s="66"/>
      <c r="AH563" s="66"/>
      <c r="AI563" s="66"/>
      <c r="AJ563" s="66"/>
      <c r="AK563" s="66"/>
      <c r="AL563" s="66"/>
      <c r="AM563" s="66"/>
      <c r="AN563" s="66"/>
      <c r="AO563" s="66"/>
      <c r="AP563" s="66"/>
      <c r="AQ563" s="66"/>
      <c r="AR563" s="66"/>
      <c r="AS563" s="66"/>
      <c r="AT563" s="66"/>
      <c r="AU563" s="66"/>
      <c r="AV563" s="66"/>
      <c r="AW563" s="66"/>
      <c r="AX563" s="66"/>
      <c r="AY563" s="66"/>
    </row>
    <row r="564" spans="1:51">
      <c r="A564" s="71">
        <v>560</v>
      </c>
      <c r="B564" s="69"/>
      <c r="C564" s="69"/>
      <c r="D564" s="69"/>
      <c r="E564" s="66"/>
      <c r="F564" s="66"/>
      <c r="G564" s="66"/>
      <c r="H564" s="66"/>
      <c r="I564" s="66"/>
      <c r="J564" s="66"/>
      <c r="K564" s="66"/>
      <c r="L564" s="66"/>
      <c r="M564" s="66"/>
      <c r="N564" s="66"/>
      <c r="O564" s="66"/>
      <c r="P564" s="66"/>
      <c r="Q564" s="66"/>
      <c r="R564" s="69"/>
      <c r="S564" s="66"/>
      <c r="T564" s="66"/>
      <c r="U564" s="66"/>
      <c r="V564" s="66"/>
      <c r="W564" s="66"/>
      <c r="X564" s="66"/>
      <c r="Y564" s="69"/>
      <c r="Z564" s="66"/>
      <c r="AA564" s="66"/>
      <c r="AB564" s="69"/>
      <c r="AC564" s="66"/>
      <c r="AD564" s="69"/>
      <c r="AE564" s="66"/>
      <c r="AF564" s="66"/>
      <c r="AG564" s="66"/>
      <c r="AH564" s="66"/>
      <c r="AI564" s="66"/>
      <c r="AJ564" s="66"/>
      <c r="AK564" s="66"/>
      <c r="AL564" s="66"/>
      <c r="AM564" s="66"/>
      <c r="AN564" s="66"/>
      <c r="AO564" s="66"/>
      <c r="AP564" s="66"/>
      <c r="AQ564" s="66"/>
      <c r="AR564" s="66"/>
      <c r="AS564" s="66"/>
      <c r="AT564" s="66"/>
      <c r="AU564" s="66"/>
      <c r="AV564" s="66"/>
      <c r="AW564" s="66"/>
      <c r="AX564" s="66"/>
      <c r="AY564" s="66"/>
    </row>
    <row r="565" spans="1:51">
      <c r="A565" s="71">
        <v>561</v>
      </c>
      <c r="B565" s="69"/>
      <c r="C565" s="69"/>
      <c r="D565" s="69"/>
      <c r="E565" s="66"/>
      <c r="F565" s="66"/>
      <c r="G565" s="66"/>
      <c r="H565" s="66"/>
      <c r="I565" s="66"/>
      <c r="J565" s="66"/>
      <c r="K565" s="66"/>
      <c r="L565" s="66"/>
      <c r="M565" s="66"/>
      <c r="N565" s="66"/>
      <c r="O565" s="66"/>
      <c r="P565" s="66"/>
      <c r="Q565" s="66"/>
      <c r="R565" s="69"/>
      <c r="S565" s="66"/>
      <c r="T565" s="66"/>
      <c r="U565" s="66"/>
      <c r="V565" s="66"/>
      <c r="W565" s="66"/>
      <c r="X565" s="66"/>
      <c r="Y565" s="69"/>
      <c r="Z565" s="69"/>
      <c r="AA565" s="69"/>
      <c r="AB565" s="69"/>
      <c r="AC565" s="69"/>
      <c r="AD565" s="69"/>
      <c r="AE565" s="69"/>
      <c r="AF565" s="69"/>
      <c r="AG565" s="69"/>
      <c r="AH565" s="69"/>
      <c r="AI565" s="69"/>
      <c r="AJ565" s="69"/>
      <c r="AK565" s="69"/>
      <c r="AL565" s="69"/>
      <c r="AM565" s="69"/>
      <c r="AN565" s="69"/>
      <c r="AO565" s="69"/>
      <c r="AP565" s="69"/>
      <c r="AQ565" s="69"/>
      <c r="AR565" s="69"/>
      <c r="AS565" s="69"/>
      <c r="AT565" s="69"/>
      <c r="AU565" s="69"/>
      <c r="AV565" s="69"/>
      <c r="AW565" s="69"/>
      <c r="AX565" s="69"/>
      <c r="AY565" s="69"/>
    </row>
    <row r="566" spans="1:51">
      <c r="A566" s="71">
        <v>562</v>
      </c>
      <c r="B566" s="69"/>
      <c r="C566" s="69"/>
      <c r="D566" s="69"/>
      <c r="E566" s="66"/>
      <c r="F566" s="66"/>
      <c r="G566" s="66"/>
      <c r="H566" s="66"/>
      <c r="I566" s="66"/>
      <c r="J566" s="66"/>
      <c r="K566" s="66"/>
      <c r="L566" s="66"/>
      <c r="M566" s="66"/>
      <c r="N566" s="66"/>
      <c r="O566" s="66"/>
      <c r="P566" s="66"/>
      <c r="Q566" s="66"/>
      <c r="R566" s="69"/>
      <c r="S566" s="66"/>
      <c r="T566" s="66"/>
      <c r="U566" s="66"/>
      <c r="V566" s="66"/>
      <c r="W566" s="66"/>
      <c r="X566" s="66"/>
      <c r="Y566" s="69"/>
      <c r="Z566" s="66"/>
      <c r="AA566" s="66"/>
      <c r="AB566" s="69"/>
      <c r="AC566" s="66"/>
      <c r="AD566" s="69"/>
      <c r="AE566" s="66"/>
      <c r="AF566" s="66"/>
      <c r="AG566" s="66"/>
      <c r="AH566" s="66"/>
      <c r="AI566" s="66"/>
      <c r="AJ566" s="66"/>
      <c r="AK566" s="66"/>
      <c r="AL566" s="66"/>
      <c r="AM566" s="66"/>
      <c r="AN566" s="66"/>
      <c r="AO566" s="66"/>
      <c r="AP566" s="66"/>
      <c r="AQ566" s="66"/>
      <c r="AR566" s="66"/>
      <c r="AS566" s="66"/>
      <c r="AT566" s="66"/>
      <c r="AU566" s="66"/>
      <c r="AV566" s="66"/>
      <c r="AW566" s="66"/>
      <c r="AX566" s="66"/>
      <c r="AY566" s="66"/>
    </row>
    <row r="567" spans="1:51">
      <c r="A567" s="71">
        <v>563</v>
      </c>
      <c r="B567" s="69"/>
      <c r="C567" s="69"/>
      <c r="D567" s="69"/>
      <c r="E567" s="66"/>
      <c r="F567" s="66"/>
      <c r="G567" s="66"/>
      <c r="H567" s="66"/>
      <c r="I567" s="66"/>
      <c r="J567" s="66"/>
      <c r="K567" s="66"/>
      <c r="L567" s="66"/>
      <c r="M567" s="66"/>
      <c r="N567" s="66"/>
      <c r="O567" s="66"/>
      <c r="P567" s="66"/>
      <c r="Q567" s="66"/>
      <c r="R567" s="69"/>
      <c r="S567" s="66"/>
      <c r="T567" s="66"/>
      <c r="U567" s="66"/>
      <c r="V567" s="66"/>
      <c r="W567" s="66"/>
      <c r="X567" s="66"/>
      <c r="Y567" s="69"/>
      <c r="Z567" s="66"/>
      <c r="AA567" s="66"/>
      <c r="AB567" s="69"/>
      <c r="AC567" s="66"/>
      <c r="AD567" s="69"/>
      <c r="AE567" s="66"/>
      <c r="AF567" s="66"/>
      <c r="AG567" s="66"/>
      <c r="AH567" s="66"/>
      <c r="AI567" s="66"/>
      <c r="AJ567" s="66"/>
      <c r="AK567" s="66"/>
      <c r="AL567" s="66"/>
      <c r="AM567" s="66"/>
      <c r="AN567" s="66"/>
      <c r="AO567" s="66"/>
      <c r="AP567" s="66"/>
      <c r="AQ567" s="66"/>
      <c r="AR567" s="66"/>
      <c r="AS567" s="66"/>
      <c r="AT567" s="66"/>
      <c r="AU567" s="66"/>
      <c r="AV567" s="66"/>
      <c r="AW567" s="66"/>
      <c r="AX567" s="66"/>
      <c r="AY567" s="66"/>
    </row>
    <row r="568" spans="1:51">
      <c r="A568" s="71">
        <v>564</v>
      </c>
      <c r="B568" s="69"/>
      <c r="C568" s="69"/>
      <c r="D568" s="69"/>
      <c r="E568" s="66"/>
      <c r="F568" s="66"/>
      <c r="G568" s="66"/>
      <c r="H568" s="66"/>
      <c r="I568" s="66"/>
      <c r="J568" s="66"/>
      <c r="K568" s="66"/>
      <c r="L568" s="66"/>
      <c r="M568" s="66"/>
      <c r="N568" s="66"/>
      <c r="O568" s="66"/>
      <c r="P568" s="66"/>
      <c r="Q568" s="66"/>
      <c r="R568" s="69"/>
      <c r="S568" s="66"/>
      <c r="T568" s="66"/>
      <c r="U568" s="66"/>
      <c r="V568" s="66"/>
      <c r="W568" s="66"/>
      <c r="X568" s="66"/>
      <c r="Y568" s="69"/>
      <c r="Z568" s="66"/>
      <c r="AA568" s="66"/>
      <c r="AB568" s="69"/>
      <c r="AC568" s="66"/>
      <c r="AD568" s="69"/>
      <c r="AE568" s="66"/>
      <c r="AF568" s="66"/>
      <c r="AG568" s="66"/>
      <c r="AH568" s="66"/>
      <c r="AI568" s="66"/>
      <c r="AJ568" s="66"/>
      <c r="AK568" s="66"/>
      <c r="AL568" s="66"/>
      <c r="AM568" s="66"/>
      <c r="AN568" s="66"/>
      <c r="AO568" s="66"/>
      <c r="AP568" s="66"/>
      <c r="AQ568" s="66"/>
      <c r="AR568" s="66"/>
      <c r="AS568" s="66"/>
      <c r="AT568" s="66"/>
      <c r="AU568" s="66"/>
      <c r="AV568" s="66"/>
      <c r="AW568" s="66"/>
      <c r="AX568" s="66"/>
      <c r="AY568" s="66"/>
    </row>
    <row r="569" spans="1:51">
      <c r="A569" s="71">
        <v>565</v>
      </c>
      <c r="B569" s="69"/>
      <c r="C569" s="69"/>
      <c r="D569" s="69"/>
      <c r="E569" s="66"/>
      <c r="F569" s="66"/>
      <c r="G569" s="66"/>
      <c r="H569" s="66"/>
      <c r="I569" s="66"/>
      <c r="J569" s="66"/>
      <c r="K569" s="66"/>
      <c r="L569" s="66"/>
      <c r="M569" s="66"/>
      <c r="N569" s="66"/>
      <c r="O569" s="66"/>
      <c r="P569" s="66"/>
      <c r="Q569" s="66"/>
      <c r="R569" s="69"/>
      <c r="S569" s="66"/>
      <c r="T569" s="66"/>
      <c r="U569" s="66"/>
      <c r="V569" s="66"/>
      <c r="W569" s="66"/>
      <c r="X569" s="66"/>
      <c r="Y569" s="69"/>
      <c r="Z569" s="66"/>
      <c r="AA569" s="66"/>
      <c r="AB569" s="69"/>
      <c r="AC569" s="66"/>
      <c r="AD569" s="69"/>
      <c r="AE569" s="66"/>
      <c r="AF569" s="66"/>
      <c r="AG569" s="66"/>
      <c r="AH569" s="66"/>
      <c r="AI569" s="66"/>
      <c r="AJ569" s="66"/>
      <c r="AK569" s="66"/>
      <c r="AL569" s="66"/>
      <c r="AM569" s="66"/>
      <c r="AN569" s="66"/>
      <c r="AO569" s="66"/>
      <c r="AP569" s="66"/>
      <c r="AQ569" s="66"/>
      <c r="AR569" s="66"/>
      <c r="AS569" s="66"/>
      <c r="AT569" s="66"/>
      <c r="AU569" s="66"/>
      <c r="AV569" s="66"/>
      <c r="AW569" s="66"/>
      <c r="AX569" s="66"/>
      <c r="AY569" s="66"/>
    </row>
    <row r="570" spans="1:51">
      <c r="A570" s="71">
        <v>566</v>
      </c>
      <c r="B570" s="69"/>
      <c r="C570" s="69"/>
      <c r="D570" s="69"/>
      <c r="E570" s="66"/>
      <c r="F570" s="66"/>
      <c r="G570" s="66"/>
      <c r="H570" s="66"/>
      <c r="I570" s="66"/>
      <c r="J570" s="66"/>
      <c r="K570" s="66"/>
      <c r="L570" s="66"/>
      <c r="M570" s="66"/>
      <c r="N570" s="66"/>
      <c r="O570" s="66"/>
      <c r="P570" s="66"/>
      <c r="Q570" s="66"/>
      <c r="R570" s="69"/>
      <c r="S570" s="66"/>
      <c r="T570" s="66"/>
      <c r="U570" s="66"/>
      <c r="V570" s="66"/>
      <c r="W570" s="66"/>
      <c r="X570" s="66"/>
      <c r="Y570" s="69"/>
      <c r="Z570" s="66"/>
      <c r="AA570" s="66"/>
      <c r="AB570" s="69"/>
      <c r="AC570" s="66"/>
      <c r="AD570" s="69"/>
      <c r="AE570" s="66"/>
      <c r="AF570" s="66"/>
      <c r="AG570" s="66"/>
      <c r="AH570" s="66"/>
      <c r="AI570" s="66"/>
      <c r="AJ570" s="66"/>
      <c r="AK570" s="66"/>
      <c r="AL570" s="66"/>
      <c r="AM570" s="66"/>
      <c r="AN570" s="66"/>
      <c r="AO570" s="66"/>
      <c r="AP570" s="66"/>
      <c r="AQ570" s="66"/>
      <c r="AR570" s="66"/>
      <c r="AS570" s="66"/>
      <c r="AT570" s="66"/>
      <c r="AU570" s="66"/>
      <c r="AV570" s="66"/>
      <c r="AW570" s="66"/>
      <c r="AX570" s="66"/>
      <c r="AY570" s="66"/>
    </row>
    <row r="571" spans="1:51">
      <c r="A571" s="71">
        <v>567</v>
      </c>
      <c r="B571" s="69"/>
      <c r="C571" s="69"/>
      <c r="D571" s="69"/>
      <c r="E571" s="66"/>
      <c r="F571" s="66"/>
      <c r="G571" s="66"/>
      <c r="H571" s="66"/>
      <c r="I571" s="66"/>
      <c r="J571" s="66"/>
      <c r="K571" s="66"/>
      <c r="L571" s="66"/>
      <c r="M571" s="66"/>
      <c r="N571" s="66"/>
      <c r="O571" s="66"/>
      <c r="P571" s="66"/>
      <c r="Q571" s="66"/>
      <c r="R571" s="69"/>
      <c r="S571" s="66"/>
      <c r="T571" s="66"/>
      <c r="U571" s="66"/>
      <c r="V571" s="66"/>
      <c r="W571" s="66"/>
      <c r="X571" s="66"/>
      <c r="Y571" s="69"/>
      <c r="Z571" s="66"/>
      <c r="AA571" s="66"/>
      <c r="AB571" s="69"/>
      <c r="AC571" s="66"/>
      <c r="AD571" s="69"/>
      <c r="AE571" s="66"/>
      <c r="AF571" s="66"/>
      <c r="AG571" s="66"/>
      <c r="AH571" s="66"/>
      <c r="AI571" s="66"/>
      <c r="AJ571" s="66"/>
      <c r="AK571" s="66"/>
      <c r="AL571" s="66"/>
      <c r="AM571" s="66"/>
      <c r="AN571" s="66"/>
      <c r="AO571" s="66"/>
      <c r="AP571" s="66"/>
      <c r="AQ571" s="66"/>
      <c r="AR571" s="66"/>
      <c r="AS571" s="66"/>
      <c r="AT571" s="66"/>
      <c r="AU571" s="66"/>
      <c r="AV571" s="66"/>
      <c r="AW571" s="66"/>
      <c r="AX571" s="66"/>
      <c r="AY571" s="66"/>
    </row>
    <row r="572" spans="1:51">
      <c r="A572" s="71">
        <v>568</v>
      </c>
      <c r="B572" s="69"/>
      <c r="C572" s="69"/>
      <c r="D572" s="69"/>
      <c r="E572" s="66"/>
      <c r="F572" s="66"/>
      <c r="G572" s="66"/>
      <c r="H572" s="66"/>
      <c r="I572" s="66"/>
      <c r="J572" s="66"/>
      <c r="K572" s="66"/>
      <c r="L572" s="66"/>
      <c r="M572" s="66"/>
      <c r="N572" s="66"/>
      <c r="O572" s="66"/>
      <c r="P572" s="66"/>
      <c r="Q572" s="66"/>
      <c r="R572" s="69"/>
      <c r="S572" s="66"/>
      <c r="T572" s="66"/>
      <c r="U572" s="66"/>
      <c r="V572" s="66"/>
      <c r="W572" s="66"/>
      <c r="X572" s="66"/>
      <c r="Y572" s="69"/>
      <c r="Z572" s="66"/>
      <c r="AA572" s="66"/>
      <c r="AB572" s="69"/>
      <c r="AC572" s="66"/>
      <c r="AD572" s="69"/>
      <c r="AE572" s="66"/>
      <c r="AF572" s="66"/>
      <c r="AG572" s="66"/>
      <c r="AH572" s="66"/>
      <c r="AI572" s="66"/>
      <c r="AJ572" s="66"/>
      <c r="AK572" s="66"/>
      <c r="AL572" s="66"/>
      <c r="AM572" s="66"/>
      <c r="AN572" s="66"/>
      <c r="AO572" s="66"/>
      <c r="AP572" s="66"/>
      <c r="AQ572" s="66"/>
      <c r="AR572" s="66"/>
      <c r="AS572" s="66"/>
      <c r="AT572" s="66"/>
      <c r="AU572" s="66"/>
      <c r="AV572" s="66"/>
      <c r="AW572" s="66"/>
      <c r="AX572" s="66"/>
      <c r="AY572" s="66"/>
    </row>
    <row r="573" spans="1:51">
      <c r="A573" s="71">
        <v>569</v>
      </c>
      <c r="B573" s="69"/>
      <c r="C573" s="69"/>
      <c r="D573" s="69"/>
      <c r="E573" s="66"/>
      <c r="F573" s="66"/>
      <c r="G573" s="66"/>
      <c r="H573" s="66"/>
      <c r="I573" s="66"/>
      <c r="J573" s="66"/>
      <c r="K573" s="66"/>
      <c r="L573" s="66"/>
      <c r="M573" s="66"/>
      <c r="N573" s="66"/>
      <c r="O573" s="66"/>
      <c r="P573" s="66"/>
      <c r="Q573" s="66"/>
      <c r="R573" s="69"/>
      <c r="S573" s="66"/>
      <c r="T573" s="66"/>
      <c r="U573" s="66"/>
      <c r="V573" s="66"/>
      <c r="W573" s="66"/>
      <c r="X573" s="66"/>
      <c r="Y573" s="69"/>
      <c r="Z573" s="66"/>
      <c r="AA573" s="66"/>
      <c r="AB573" s="69"/>
      <c r="AC573" s="66"/>
      <c r="AD573" s="69"/>
      <c r="AE573" s="66"/>
      <c r="AF573" s="66"/>
      <c r="AG573" s="66"/>
      <c r="AH573" s="66"/>
      <c r="AI573" s="66"/>
      <c r="AJ573" s="66"/>
      <c r="AK573" s="66"/>
      <c r="AL573" s="66"/>
      <c r="AM573" s="66"/>
      <c r="AN573" s="66"/>
      <c r="AO573" s="66"/>
      <c r="AP573" s="66"/>
      <c r="AQ573" s="66"/>
      <c r="AR573" s="66"/>
      <c r="AS573" s="66"/>
      <c r="AT573" s="66"/>
      <c r="AU573" s="66"/>
      <c r="AV573" s="66"/>
      <c r="AW573" s="66"/>
      <c r="AX573" s="66"/>
      <c r="AY573" s="66"/>
    </row>
    <row r="574" spans="1:51">
      <c r="A574" s="71">
        <v>570</v>
      </c>
      <c r="B574" s="69"/>
      <c r="C574" s="69"/>
      <c r="D574" s="69"/>
      <c r="E574" s="66"/>
      <c r="F574" s="66"/>
      <c r="G574" s="66"/>
      <c r="H574" s="66"/>
      <c r="I574" s="66"/>
      <c r="J574" s="66"/>
      <c r="K574" s="66"/>
      <c r="L574" s="66"/>
      <c r="M574" s="66"/>
      <c r="N574" s="66"/>
      <c r="O574" s="66"/>
      <c r="P574" s="66"/>
      <c r="Q574" s="66"/>
      <c r="R574" s="69"/>
      <c r="S574" s="66"/>
      <c r="T574" s="66"/>
      <c r="U574" s="66"/>
      <c r="V574" s="66"/>
      <c r="W574" s="66"/>
      <c r="X574" s="66"/>
      <c r="Y574" s="69"/>
      <c r="Z574" s="66"/>
      <c r="AA574" s="66"/>
      <c r="AB574" s="69"/>
      <c r="AC574" s="66"/>
      <c r="AD574" s="69"/>
      <c r="AE574" s="66"/>
      <c r="AF574" s="66"/>
      <c r="AG574" s="66"/>
      <c r="AH574" s="66"/>
      <c r="AI574" s="66"/>
      <c r="AJ574" s="66"/>
      <c r="AK574" s="66"/>
      <c r="AL574" s="66"/>
      <c r="AM574" s="66"/>
      <c r="AN574" s="66"/>
      <c r="AO574" s="66"/>
      <c r="AP574" s="66"/>
      <c r="AQ574" s="66"/>
      <c r="AR574" s="66"/>
      <c r="AS574" s="66"/>
      <c r="AT574" s="66"/>
      <c r="AU574" s="66"/>
      <c r="AV574" s="66"/>
      <c r="AW574" s="66"/>
      <c r="AX574" s="66"/>
      <c r="AY574" s="66"/>
    </row>
    <row r="575" spans="1:51">
      <c r="A575" s="71">
        <v>571</v>
      </c>
      <c r="B575" s="69"/>
      <c r="C575" s="69"/>
      <c r="D575" s="69"/>
      <c r="E575" s="66"/>
      <c r="F575" s="66"/>
      <c r="G575" s="66"/>
      <c r="H575" s="66"/>
      <c r="I575" s="66"/>
      <c r="J575" s="66"/>
      <c r="K575" s="66"/>
      <c r="L575" s="66"/>
      <c r="M575" s="66"/>
      <c r="N575" s="66"/>
      <c r="O575" s="66"/>
      <c r="P575" s="66"/>
      <c r="Q575" s="66"/>
      <c r="R575" s="69"/>
      <c r="S575" s="66"/>
      <c r="T575" s="66"/>
      <c r="U575" s="66"/>
      <c r="V575" s="66"/>
      <c r="W575" s="66"/>
      <c r="X575" s="66"/>
      <c r="Y575" s="69"/>
      <c r="Z575" s="66"/>
      <c r="AA575" s="66"/>
      <c r="AB575" s="69"/>
      <c r="AC575" s="66"/>
      <c r="AD575" s="69"/>
      <c r="AE575" s="66"/>
      <c r="AF575" s="66"/>
      <c r="AG575" s="66"/>
      <c r="AH575" s="66"/>
      <c r="AI575" s="66"/>
      <c r="AJ575" s="66"/>
      <c r="AK575" s="66"/>
      <c r="AL575" s="66"/>
      <c r="AM575" s="66"/>
      <c r="AN575" s="69"/>
      <c r="AO575" s="66"/>
      <c r="AP575" s="66"/>
      <c r="AQ575" s="66"/>
      <c r="AR575" s="66"/>
      <c r="AS575" s="66"/>
      <c r="AT575" s="66"/>
      <c r="AU575" s="66"/>
      <c r="AV575" s="66"/>
      <c r="AW575" s="66"/>
      <c r="AX575" s="66"/>
      <c r="AY575" s="66"/>
    </row>
    <row r="576" spans="1:51">
      <c r="A576" s="71">
        <v>572</v>
      </c>
      <c r="B576" s="69"/>
      <c r="C576" s="69"/>
      <c r="D576" s="69"/>
      <c r="E576" s="66"/>
      <c r="F576" s="66"/>
      <c r="G576" s="66"/>
      <c r="H576" s="66"/>
      <c r="I576" s="66"/>
      <c r="J576" s="66"/>
      <c r="K576" s="66"/>
      <c r="L576" s="66"/>
      <c r="M576" s="66"/>
      <c r="N576" s="66"/>
      <c r="O576" s="66"/>
      <c r="P576" s="66"/>
      <c r="Q576" s="66"/>
      <c r="R576" s="69"/>
      <c r="S576" s="66"/>
      <c r="T576" s="66"/>
      <c r="U576" s="66"/>
      <c r="V576" s="66"/>
      <c r="W576" s="66"/>
      <c r="X576" s="66"/>
      <c r="Y576" s="69"/>
      <c r="Z576" s="66"/>
      <c r="AA576" s="66"/>
      <c r="AB576" s="69"/>
      <c r="AC576" s="66"/>
      <c r="AD576" s="69"/>
      <c r="AE576" s="66"/>
      <c r="AF576" s="66"/>
      <c r="AG576" s="66"/>
      <c r="AH576" s="66"/>
      <c r="AI576" s="66"/>
      <c r="AJ576" s="66"/>
      <c r="AK576" s="66"/>
      <c r="AL576" s="66"/>
      <c r="AM576" s="66"/>
      <c r="AN576" s="66"/>
      <c r="AO576" s="66"/>
      <c r="AP576" s="66"/>
      <c r="AQ576" s="66"/>
      <c r="AR576" s="66"/>
      <c r="AS576" s="66"/>
      <c r="AT576" s="66"/>
      <c r="AU576" s="66"/>
      <c r="AV576" s="66"/>
      <c r="AW576" s="66"/>
      <c r="AX576" s="66"/>
      <c r="AY576" s="66"/>
    </row>
    <row r="577" spans="1:51">
      <c r="A577" s="71">
        <v>573</v>
      </c>
      <c r="B577" s="69"/>
      <c r="C577" s="69"/>
      <c r="D577" s="69"/>
      <c r="E577" s="66"/>
      <c r="F577" s="66"/>
      <c r="G577" s="66"/>
      <c r="H577" s="66"/>
      <c r="I577" s="66"/>
      <c r="J577" s="66"/>
      <c r="K577" s="66"/>
      <c r="L577" s="66"/>
      <c r="M577" s="66"/>
      <c r="N577" s="66"/>
      <c r="O577" s="66"/>
      <c r="P577" s="66"/>
      <c r="Q577" s="66"/>
      <c r="R577" s="69"/>
      <c r="S577" s="66"/>
      <c r="T577" s="66"/>
      <c r="U577" s="66"/>
      <c r="V577" s="66"/>
      <c r="W577" s="66"/>
      <c r="X577" s="66"/>
      <c r="Y577" s="69"/>
      <c r="Z577" s="66"/>
      <c r="AA577" s="66"/>
      <c r="AB577" s="69"/>
      <c r="AC577" s="66"/>
      <c r="AD577" s="69"/>
      <c r="AE577" s="66"/>
      <c r="AF577" s="66"/>
      <c r="AG577" s="66"/>
      <c r="AH577" s="66"/>
      <c r="AI577" s="66"/>
      <c r="AJ577" s="66"/>
      <c r="AK577" s="66"/>
      <c r="AL577" s="66"/>
      <c r="AM577" s="66"/>
      <c r="AN577" s="66"/>
      <c r="AO577" s="66"/>
      <c r="AP577" s="66"/>
      <c r="AQ577" s="66"/>
      <c r="AR577" s="66"/>
      <c r="AS577" s="66"/>
      <c r="AT577" s="66"/>
      <c r="AU577" s="66"/>
      <c r="AV577" s="66"/>
      <c r="AW577" s="66"/>
      <c r="AX577" s="66"/>
      <c r="AY577" s="66"/>
    </row>
    <row r="578" spans="1:51">
      <c r="A578" s="71">
        <v>574</v>
      </c>
      <c r="B578" s="69"/>
      <c r="C578" s="69"/>
      <c r="D578" s="69"/>
      <c r="E578" s="66"/>
      <c r="F578" s="66"/>
      <c r="G578" s="66"/>
      <c r="H578" s="66"/>
      <c r="I578" s="66"/>
      <c r="J578" s="66"/>
      <c r="K578" s="66"/>
      <c r="L578" s="66"/>
      <c r="M578" s="66"/>
      <c r="N578" s="66"/>
      <c r="O578" s="66"/>
      <c r="P578" s="66"/>
      <c r="Q578" s="66"/>
      <c r="R578" s="69"/>
      <c r="S578" s="66"/>
      <c r="T578" s="66"/>
      <c r="U578" s="66"/>
      <c r="V578" s="66"/>
      <c r="W578" s="66"/>
      <c r="X578" s="66"/>
      <c r="Y578" s="69"/>
      <c r="Z578" s="66"/>
      <c r="AA578" s="66"/>
      <c r="AB578" s="69"/>
      <c r="AC578" s="66"/>
      <c r="AD578" s="69"/>
      <c r="AE578" s="66"/>
      <c r="AF578" s="66"/>
      <c r="AG578" s="66"/>
      <c r="AH578" s="66"/>
      <c r="AI578" s="66"/>
      <c r="AJ578" s="66"/>
      <c r="AK578" s="66"/>
      <c r="AL578" s="66"/>
      <c r="AM578" s="66"/>
      <c r="AN578" s="66"/>
      <c r="AO578" s="66"/>
      <c r="AP578" s="66"/>
      <c r="AQ578" s="66"/>
      <c r="AR578" s="66"/>
      <c r="AS578" s="66"/>
      <c r="AT578" s="66"/>
      <c r="AU578" s="66"/>
      <c r="AV578" s="66"/>
      <c r="AW578" s="66"/>
      <c r="AX578" s="66"/>
      <c r="AY578" s="66"/>
    </row>
    <row r="579" spans="1:51">
      <c r="A579" s="71">
        <v>575</v>
      </c>
      <c r="B579" s="69"/>
      <c r="C579" s="69"/>
      <c r="D579" s="69"/>
      <c r="E579" s="66"/>
      <c r="F579" s="66"/>
      <c r="G579" s="66"/>
      <c r="H579" s="66"/>
      <c r="I579" s="66"/>
      <c r="J579" s="66"/>
      <c r="K579" s="66"/>
      <c r="L579" s="66"/>
      <c r="M579" s="66"/>
      <c r="N579" s="66"/>
      <c r="O579" s="66"/>
      <c r="P579" s="66"/>
      <c r="Q579" s="66"/>
      <c r="R579" s="69"/>
      <c r="S579" s="66"/>
      <c r="T579" s="66"/>
      <c r="U579" s="66"/>
      <c r="V579" s="66"/>
      <c r="W579" s="66"/>
      <c r="X579" s="66"/>
      <c r="Y579" s="69"/>
      <c r="Z579" s="66"/>
      <c r="AA579" s="66"/>
      <c r="AB579" s="69"/>
      <c r="AC579" s="66"/>
      <c r="AD579" s="69"/>
      <c r="AE579" s="66"/>
      <c r="AF579" s="66"/>
      <c r="AG579" s="66"/>
      <c r="AH579" s="66"/>
      <c r="AI579" s="66"/>
      <c r="AJ579" s="66"/>
      <c r="AK579" s="66"/>
      <c r="AL579" s="66"/>
      <c r="AM579" s="66"/>
      <c r="AN579" s="66"/>
      <c r="AO579" s="66"/>
      <c r="AP579" s="66"/>
      <c r="AQ579" s="66"/>
      <c r="AR579" s="66"/>
      <c r="AS579" s="66"/>
      <c r="AT579" s="66"/>
      <c r="AU579" s="66"/>
      <c r="AV579" s="66"/>
      <c r="AW579" s="66"/>
      <c r="AX579" s="66"/>
      <c r="AY579" s="66"/>
    </row>
    <row r="580" spans="1:51">
      <c r="A580" s="71">
        <v>576</v>
      </c>
      <c r="B580" s="69"/>
      <c r="C580" s="69"/>
      <c r="D580" s="69"/>
      <c r="E580" s="66"/>
      <c r="F580" s="66"/>
      <c r="G580" s="66"/>
      <c r="H580" s="66"/>
      <c r="I580" s="66"/>
      <c r="J580" s="66"/>
      <c r="K580" s="66"/>
      <c r="L580" s="66"/>
      <c r="M580" s="66"/>
      <c r="N580" s="66"/>
      <c r="O580" s="66"/>
      <c r="P580" s="66"/>
      <c r="Q580" s="66"/>
      <c r="R580" s="69"/>
      <c r="S580" s="66"/>
      <c r="T580" s="66"/>
      <c r="U580" s="66"/>
      <c r="V580" s="66"/>
      <c r="W580" s="66"/>
      <c r="X580" s="66"/>
      <c r="Y580" s="69"/>
      <c r="Z580" s="66"/>
      <c r="AA580" s="66"/>
      <c r="AB580" s="69"/>
      <c r="AC580" s="66"/>
      <c r="AD580" s="69"/>
      <c r="AE580" s="66"/>
      <c r="AF580" s="66"/>
      <c r="AG580" s="66"/>
      <c r="AH580" s="66"/>
      <c r="AI580" s="66"/>
      <c r="AJ580" s="66"/>
      <c r="AK580" s="66"/>
      <c r="AL580" s="66"/>
      <c r="AM580" s="66"/>
      <c r="AN580" s="66"/>
      <c r="AO580" s="66"/>
      <c r="AP580" s="66"/>
      <c r="AQ580" s="66"/>
      <c r="AR580" s="66"/>
      <c r="AS580" s="66"/>
      <c r="AT580" s="66"/>
      <c r="AU580" s="66"/>
      <c r="AV580" s="66"/>
      <c r="AW580" s="66"/>
      <c r="AX580" s="66"/>
      <c r="AY580" s="66"/>
    </row>
    <row r="581" spans="1:51">
      <c r="A581" s="71">
        <v>577</v>
      </c>
      <c r="B581" s="69"/>
      <c r="C581" s="69"/>
      <c r="D581" s="69"/>
      <c r="E581" s="66"/>
      <c r="F581" s="66"/>
      <c r="G581" s="66"/>
      <c r="H581" s="66"/>
      <c r="I581" s="66"/>
      <c r="J581" s="66"/>
      <c r="K581" s="66"/>
      <c r="L581" s="66"/>
      <c r="M581" s="66"/>
      <c r="N581" s="66"/>
      <c r="O581" s="66"/>
      <c r="P581" s="66"/>
      <c r="Q581" s="66"/>
      <c r="R581" s="69"/>
      <c r="S581" s="66"/>
      <c r="T581" s="66"/>
      <c r="U581" s="66"/>
      <c r="V581" s="66"/>
      <c r="W581" s="66"/>
      <c r="X581" s="66"/>
      <c r="Y581" s="69"/>
      <c r="Z581" s="66"/>
      <c r="AA581" s="66"/>
      <c r="AB581" s="69"/>
      <c r="AC581" s="66"/>
      <c r="AD581" s="69"/>
      <c r="AE581" s="66"/>
      <c r="AF581" s="66"/>
      <c r="AG581" s="66"/>
      <c r="AH581" s="66"/>
      <c r="AI581" s="66"/>
      <c r="AJ581" s="66"/>
      <c r="AK581" s="66"/>
      <c r="AL581" s="66"/>
      <c r="AM581" s="66"/>
      <c r="AN581" s="66"/>
      <c r="AO581" s="66"/>
      <c r="AP581" s="66"/>
      <c r="AQ581" s="66"/>
      <c r="AR581" s="66"/>
      <c r="AS581" s="66"/>
      <c r="AT581" s="66"/>
      <c r="AU581" s="66"/>
      <c r="AV581" s="66"/>
      <c r="AW581" s="66"/>
      <c r="AX581" s="66"/>
      <c r="AY581" s="66"/>
    </row>
    <row r="582" spans="1:51">
      <c r="A582" s="71">
        <v>578</v>
      </c>
      <c r="B582" s="69"/>
      <c r="C582" s="69"/>
      <c r="D582" s="69"/>
      <c r="E582" s="66"/>
      <c r="F582" s="66"/>
      <c r="G582" s="66"/>
      <c r="H582" s="66"/>
      <c r="I582" s="66"/>
      <c r="J582" s="66"/>
      <c r="K582" s="66"/>
      <c r="L582" s="66"/>
      <c r="M582" s="66"/>
      <c r="N582" s="66"/>
      <c r="O582" s="66"/>
      <c r="P582" s="66"/>
      <c r="Q582" s="66"/>
      <c r="R582" s="69"/>
      <c r="S582" s="66"/>
      <c r="T582" s="66"/>
      <c r="U582" s="66"/>
      <c r="V582" s="66"/>
      <c r="W582" s="66"/>
      <c r="X582" s="66"/>
      <c r="Y582" s="69"/>
      <c r="Z582" s="66"/>
      <c r="AA582" s="66"/>
      <c r="AB582" s="69"/>
      <c r="AC582" s="66"/>
      <c r="AD582" s="69"/>
      <c r="AE582" s="66"/>
      <c r="AF582" s="66"/>
      <c r="AG582" s="66"/>
      <c r="AH582" s="66"/>
      <c r="AI582" s="66"/>
      <c r="AJ582" s="66"/>
      <c r="AK582" s="66"/>
      <c r="AL582" s="66"/>
      <c r="AM582" s="66"/>
      <c r="AN582" s="66"/>
      <c r="AO582" s="66"/>
      <c r="AP582" s="66"/>
      <c r="AQ582" s="66"/>
      <c r="AR582" s="66"/>
      <c r="AS582" s="66"/>
      <c r="AT582" s="66"/>
      <c r="AU582" s="66"/>
      <c r="AV582" s="66"/>
      <c r="AW582" s="66"/>
      <c r="AX582" s="66"/>
      <c r="AY582" s="66"/>
    </row>
    <row r="583" spans="1:51">
      <c r="A583" s="71">
        <v>579</v>
      </c>
      <c r="B583" s="69"/>
      <c r="C583" s="69"/>
      <c r="D583" s="69"/>
      <c r="E583" s="66"/>
      <c r="F583" s="66"/>
      <c r="G583" s="66"/>
      <c r="H583" s="66"/>
      <c r="I583" s="66"/>
      <c r="J583" s="66"/>
      <c r="K583" s="66"/>
      <c r="L583" s="66"/>
      <c r="M583" s="66"/>
      <c r="N583" s="66"/>
      <c r="O583" s="66"/>
      <c r="P583" s="66"/>
      <c r="Q583" s="66"/>
      <c r="R583" s="69"/>
      <c r="S583" s="66"/>
      <c r="T583" s="66"/>
      <c r="U583" s="66"/>
      <c r="V583" s="66"/>
      <c r="W583" s="66"/>
      <c r="X583" s="66"/>
      <c r="Y583" s="69"/>
      <c r="Z583" s="66"/>
      <c r="AA583" s="66"/>
      <c r="AB583" s="69"/>
      <c r="AC583" s="66"/>
      <c r="AD583" s="69"/>
      <c r="AE583" s="66"/>
      <c r="AF583" s="66"/>
      <c r="AG583" s="66"/>
      <c r="AH583" s="66"/>
      <c r="AI583" s="66"/>
      <c r="AJ583" s="66"/>
      <c r="AK583" s="66"/>
      <c r="AL583" s="66"/>
      <c r="AM583" s="66"/>
      <c r="AN583" s="66"/>
      <c r="AO583" s="66"/>
      <c r="AP583" s="66"/>
      <c r="AQ583" s="66"/>
      <c r="AR583" s="66"/>
      <c r="AS583" s="66"/>
      <c r="AT583" s="66"/>
      <c r="AU583" s="66"/>
      <c r="AV583" s="66"/>
      <c r="AW583" s="66"/>
      <c r="AX583" s="66"/>
      <c r="AY583" s="66"/>
    </row>
    <row r="584" spans="1:51">
      <c r="A584" s="71">
        <v>580</v>
      </c>
      <c r="B584" s="69"/>
      <c r="C584" s="69"/>
      <c r="D584" s="69"/>
      <c r="E584" s="66"/>
      <c r="F584" s="66"/>
      <c r="G584" s="66"/>
      <c r="H584" s="66"/>
      <c r="I584" s="66"/>
      <c r="J584" s="66"/>
      <c r="K584" s="66"/>
      <c r="L584" s="66"/>
      <c r="M584" s="66"/>
      <c r="N584" s="66"/>
      <c r="O584" s="66"/>
      <c r="P584" s="66"/>
      <c r="Q584" s="66"/>
      <c r="R584" s="69"/>
      <c r="S584" s="66"/>
      <c r="T584" s="66"/>
      <c r="U584" s="66"/>
      <c r="V584" s="66"/>
      <c r="W584" s="66"/>
      <c r="X584" s="66"/>
      <c r="Y584" s="69"/>
      <c r="Z584" s="69"/>
      <c r="AA584" s="69"/>
      <c r="AB584" s="69"/>
      <c r="AC584" s="69"/>
      <c r="AD584" s="69"/>
      <c r="AE584" s="69"/>
      <c r="AF584" s="69"/>
      <c r="AG584" s="69"/>
      <c r="AH584" s="69"/>
      <c r="AI584" s="69"/>
      <c r="AJ584" s="69"/>
      <c r="AK584" s="69"/>
      <c r="AL584" s="69"/>
      <c r="AM584" s="69"/>
      <c r="AN584" s="69"/>
      <c r="AO584" s="69"/>
      <c r="AP584" s="69"/>
      <c r="AQ584" s="69"/>
      <c r="AR584" s="69"/>
      <c r="AS584" s="69"/>
      <c r="AT584" s="69"/>
      <c r="AU584" s="69"/>
      <c r="AV584" s="69"/>
      <c r="AW584" s="69"/>
      <c r="AX584" s="69"/>
      <c r="AY584" s="69"/>
    </row>
    <row r="585" spans="1:51">
      <c r="A585" s="71">
        <v>581</v>
      </c>
      <c r="B585" s="69"/>
      <c r="C585" s="69"/>
      <c r="D585" s="69"/>
      <c r="E585" s="66"/>
      <c r="F585" s="66"/>
      <c r="G585" s="66"/>
      <c r="H585" s="66"/>
      <c r="I585" s="66"/>
      <c r="J585" s="66"/>
      <c r="K585" s="66"/>
      <c r="L585" s="66"/>
      <c r="M585" s="66"/>
      <c r="N585" s="66"/>
      <c r="O585" s="66"/>
      <c r="P585" s="66"/>
      <c r="Q585" s="66"/>
      <c r="R585" s="69"/>
      <c r="S585" s="66"/>
      <c r="T585" s="66"/>
      <c r="U585" s="66"/>
      <c r="V585" s="66"/>
      <c r="W585" s="66"/>
      <c r="X585" s="66"/>
      <c r="Y585" s="69"/>
      <c r="Z585" s="66"/>
      <c r="AA585" s="66"/>
      <c r="AB585" s="69"/>
      <c r="AC585" s="66"/>
      <c r="AD585" s="69"/>
      <c r="AE585" s="66"/>
      <c r="AF585" s="66"/>
      <c r="AG585" s="66"/>
      <c r="AH585" s="66"/>
      <c r="AI585" s="66"/>
      <c r="AJ585" s="66"/>
      <c r="AK585" s="66"/>
      <c r="AL585" s="66"/>
      <c r="AM585" s="66"/>
      <c r="AN585" s="66"/>
      <c r="AO585" s="66"/>
      <c r="AP585" s="66"/>
      <c r="AQ585" s="66"/>
      <c r="AR585" s="66"/>
      <c r="AS585" s="66"/>
      <c r="AT585" s="66"/>
      <c r="AU585" s="66"/>
      <c r="AV585" s="66"/>
      <c r="AW585" s="66"/>
      <c r="AX585" s="66"/>
      <c r="AY585" s="66"/>
    </row>
    <row r="586" spans="1:51">
      <c r="A586" s="71">
        <v>582</v>
      </c>
      <c r="B586" s="69"/>
      <c r="C586" s="69"/>
      <c r="D586" s="69"/>
      <c r="E586" s="66"/>
      <c r="F586" s="66"/>
      <c r="G586" s="66"/>
      <c r="H586" s="66"/>
      <c r="I586" s="66"/>
      <c r="J586" s="66"/>
      <c r="K586" s="66"/>
      <c r="L586" s="66"/>
      <c r="M586" s="66"/>
      <c r="N586" s="66"/>
      <c r="O586" s="66"/>
      <c r="P586" s="66"/>
      <c r="Q586" s="66"/>
      <c r="R586" s="69"/>
      <c r="S586" s="66"/>
      <c r="T586" s="66"/>
      <c r="U586" s="66"/>
      <c r="V586" s="66"/>
      <c r="W586" s="66"/>
      <c r="X586" s="66"/>
      <c r="Y586" s="69"/>
      <c r="Z586" s="66"/>
      <c r="AA586" s="66"/>
      <c r="AB586" s="69"/>
      <c r="AC586" s="66"/>
      <c r="AD586" s="69"/>
      <c r="AE586" s="66"/>
      <c r="AF586" s="66"/>
      <c r="AG586" s="66"/>
      <c r="AH586" s="66"/>
      <c r="AI586" s="66"/>
      <c r="AJ586" s="66"/>
      <c r="AK586" s="66"/>
      <c r="AL586" s="66"/>
      <c r="AM586" s="66"/>
      <c r="AN586" s="66"/>
      <c r="AO586" s="66"/>
      <c r="AP586" s="66"/>
      <c r="AQ586" s="66"/>
      <c r="AR586" s="66"/>
      <c r="AS586" s="66"/>
      <c r="AT586" s="66"/>
      <c r="AU586" s="66"/>
      <c r="AV586" s="66"/>
      <c r="AW586" s="66"/>
      <c r="AX586" s="66"/>
      <c r="AY586" s="66"/>
    </row>
    <row r="587" spans="1:51">
      <c r="A587" s="71">
        <v>583</v>
      </c>
      <c r="B587" s="69"/>
      <c r="C587" s="69"/>
      <c r="D587" s="69"/>
      <c r="E587" s="66"/>
      <c r="F587" s="66"/>
      <c r="G587" s="66"/>
      <c r="H587" s="66"/>
      <c r="I587" s="66"/>
      <c r="J587" s="66"/>
      <c r="K587" s="66"/>
      <c r="L587" s="66"/>
      <c r="M587" s="66"/>
      <c r="N587" s="66"/>
      <c r="O587" s="66"/>
      <c r="P587" s="66"/>
      <c r="Q587" s="66"/>
      <c r="R587" s="69"/>
      <c r="S587" s="66"/>
      <c r="T587" s="66"/>
      <c r="U587" s="66"/>
      <c r="V587" s="66"/>
      <c r="W587" s="66"/>
      <c r="X587" s="66"/>
      <c r="Y587" s="69"/>
      <c r="Z587" s="66"/>
      <c r="AA587" s="66"/>
      <c r="AB587" s="69"/>
      <c r="AC587" s="66"/>
      <c r="AD587" s="69"/>
      <c r="AE587" s="66"/>
      <c r="AF587" s="66"/>
      <c r="AG587" s="66"/>
      <c r="AH587" s="66"/>
      <c r="AI587" s="66"/>
      <c r="AJ587" s="66"/>
      <c r="AK587" s="66"/>
      <c r="AL587" s="66"/>
      <c r="AM587" s="66"/>
      <c r="AN587" s="66"/>
      <c r="AO587" s="66"/>
      <c r="AP587" s="66"/>
      <c r="AQ587" s="66"/>
      <c r="AR587" s="66"/>
      <c r="AS587" s="66"/>
      <c r="AT587" s="66"/>
      <c r="AU587" s="66"/>
      <c r="AV587" s="66"/>
      <c r="AW587" s="66"/>
      <c r="AX587" s="66"/>
      <c r="AY587" s="66"/>
    </row>
    <row r="588" spans="1:51">
      <c r="A588" s="71">
        <v>584</v>
      </c>
      <c r="B588" s="69"/>
      <c r="C588" s="69"/>
      <c r="D588" s="69"/>
      <c r="E588" s="66"/>
      <c r="F588" s="66"/>
      <c r="G588" s="66"/>
      <c r="H588" s="66"/>
      <c r="I588" s="66"/>
      <c r="J588" s="66"/>
      <c r="K588" s="66"/>
      <c r="L588" s="66"/>
      <c r="M588" s="66"/>
      <c r="N588" s="66"/>
      <c r="O588" s="66"/>
      <c r="P588" s="66"/>
      <c r="Q588" s="66"/>
      <c r="R588" s="69"/>
      <c r="S588" s="66"/>
      <c r="T588" s="66"/>
      <c r="U588" s="66"/>
      <c r="V588" s="66"/>
      <c r="W588" s="66"/>
      <c r="X588" s="66"/>
      <c r="Y588" s="69"/>
      <c r="Z588" s="66"/>
      <c r="AA588" s="66"/>
      <c r="AB588" s="69"/>
      <c r="AC588" s="66"/>
      <c r="AD588" s="69"/>
      <c r="AE588" s="66"/>
      <c r="AF588" s="66"/>
      <c r="AG588" s="66"/>
      <c r="AH588" s="66"/>
      <c r="AI588" s="66"/>
      <c r="AJ588" s="66"/>
      <c r="AK588" s="66"/>
      <c r="AL588" s="66"/>
      <c r="AM588" s="66"/>
      <c r="AN588" s="66"/>
      <c r="AO588" s="66"/>
      <c r="AP588" s="66"/>
      <c r="AQ588" s="66"/>
      <c r="AR588" s="66"/>
      <c r="AS588" s="66"/>
      <c r="AT588" s="66"/>
      <c r="AU588" s="66"/>
      <c r="AV588" s="66"/>
      <c r="AW588" s="66"/>
      <c r="AX588" s="66"/>
      <c r="AY588" s="66"/>
    </row>
    <row r="589" spans="1:51">
      <c r="A589" s="71">
        <v>585</v>
      </c>
      <c r="B589" s="69"/>
      <c r="C589" s="69"/>
      <c r="D589" s="69"/>
      <c r="E589" s="66"/>
      <c r="F589" s="66"/>
      <c r="G589" s="66"/>
      <c r="H589" s="66"/>
      <c r="I589" s="66"/>
      <c r="J589" s="66"/>
      <c r="K589" s="66"/>
      <c r="L589" s="66"/>
      <c r="M589" s="66"/>
      <c r="N589" s="66"/>
      <c r="O589" s="66"/>
      <c r="P589" s="66"/>
      <c r="Q589" s="66"/>
      <c r="R589" s="69"/>
      <c r="S589" s="66"/>
      <c r="T589" s="66"/>
      <c r="U589" s="66"/>
      <c r="V589" s="66"/>
      <c r="W589" s="66"/>
      <c r="X589" s="66"/>
      <c r="Y589" s="69"/>
      <c r="Z589" s="66"/>
      <c r="AA589" s="66"/>
      <c r="AB589" s="69"/>
      <c r="AC589" s="66"/>
      <c r="AD589" s="69"/>
      <c r="AE589" s="66"/>
      <c r="AF589" s="66"/>
      <c r="AG589" s="66"/>
      <c r="AH589" s="66"/>
      <c r="AI589" s="66"/>
      <c r="AJ589" s="66"/>
      <c r="AK589" s="66"/>
      <c r="AL589" s="66"/>
      <c r="AM589" s="66"/>
      <c r="AN589" s="66"/>
      <c r="AO589" s="66"/>
      <c r="AP589" s="66"/>
      <c r="AQ589" s="66"/>
      <c r="AR589" s="66"/>
      <c r="AS589" s="66"/>
      <c r="AT589" s="66"/>
      <c r="AU589" s="66"/>
      <c r="AV589" s="66"/>
      <c r="AW589" s="66"/>
      <c r="AX589" s="66"/>
      <c r="AY589" s="66"/>
    </row>
    <row r="590" spans="1:51">
      <c r="A590" s="71">
        <v>586</v>
      </c>
      <c r="B590" s="69"/>
      <c r="C590" s="69"/>
      <c r="D590" s="69"/>
      <c r="E590" s="66"/>
      <c r="F590" s="66"/>
      <c r="G590" s="66"/>
      <c r="H590" s="66"/>
      <c r="I590" s="66"/>
      <c r="J590" s="66"/>
      <c r="K590" s="66"/>
      <c r="L590" s="66"/>
      <c r="M590" s="66"/>
      <c r="N590" s="66"/>
      <c r="O590" s="66"/>
      <c r="P590" s="66"/>
      <c r="Q590" s="66"/>
      <c r="R590" s="69"/>
      <c r="S590" s="66"/>
      <c r="T590" s="66"/>
      <c r="U590" s="66"/>
      <c r="V590" s="66"/>
      <c r="W590" s="66"/>
      <c r="X590" s="66"/>
      <c r="Y590" s="69"/>
      <c r="Z590" s="66"/>
      <c r="AA590" s="66"/>
      <c r="AB590" s="69"/>
      <c r="AC590" s="66"/>
      <c r="AD590" s="69"/>
      <c r="AE590" s="66"/>
      <c r="AF590" s="66"/>
      <c r="AG590" s="66"/>
      <c r="AH590" s="66"/>
      <c r="AI590" s="66"/>
      <c r="AJ590" s="66"/>
      <c r="AK590" s="66"/>
      <c r="AL590" s="66"/>
      <c r="AM590" s="66"/>
      <c r="AN590" s="66"/>
      <c r="AO590" s="66"/>
      <c r="AP590" s="66"/>
      <c r="AQ590" s="66"/>
      <c r="AR590" s="66"/>
      <c r="AS590" s="66"/>
      <c r="AT590" s="66"/>
      <c r="AU590" s="66"/>
      <c r="AV590" s="66"/>
      <c r="AW590" s="66"/>
      <c r="AX590" s="66"/>
      <c r="AY590" s="66"/>
    </row>
    <row r="591" spans="1:51">
      <c r="A591" s="71">
        <v>587</v>
      </c>
      <c r="B591" s="66"/>
      <c r="C591" s="69"/>
      <c r="D591" s="69"/>
      <c r="E591" s="66"/>
      <c r="F591" s="66"/>
      <c r="G591" s="66"/>
      <c r="H591" s="66"/>
      <c r="I591" s="66"/>
      <c r="J591" s="66"/>
      <c r="K591" s="66"/>
      <c r="L591" s="66"/>
      <c r="M591" s="66"/>
      <c r="N591" s="66"/>
      <c r="O591" s="66"/>
      <c r="P591" s="66"/>
      <c r="Q591" s="66"/>
      <c r="R591" s="69"/>
      <c r="S591" s="66"/>
      <c r="T591" s="66"/>
      <c r="U591" s="66"/>
      <c r="V591" s="66"/>
      <c r="W591" s="66"/>
      <c r="X591" s="66"/>
      <c r="Y591" s="69"/>
      <c r="Z591" s="66"/>
      <c r="AA591" s="66"/>
      <c r="AB591" s="69"/>
      <c r="AC591" s="66"/>
      <c r="AD591" s="69"/>
      <c r="AE591" s="66"/>
      <c r="AF591" s="66"/>
      <c r="AG591" s="66"/>
      <c r="AH591" s="66"/>
      <c r="AI591" s="66"/>
      <c r="AJ591" s="66"/>
      <c r="AK591" s="66"/>
      <c r="AL591" s="66"/>
      <c r="AM591" s="66"/>
      <c r="AN591" s="66"/>
      <c r="AO591" s="66"/>
      <c r="AP591" s="66"/>
      <c r="AQ591" s="66"/>
      <c r="AR591" s="66"/>
      <c r="AS591" s="66"/>
      <c r="AT591" s="66"/>
      <c r="AU591" s="66"/>
      <c r="AV591" s="66"/>
      <c r="AW591" s="66"/>
      <c r="AX591" s="66"/>
      <c r="AY591" s="66"/>
    </row>
    <row r="592" spans="1:51">
      <c r="A592" s="71">
        <v>588</v>
      </c>
      <c r="B592" s="66"/>
      <c r="C592" s="69"/>
      <c r="D592" s="69"/>
      <c r="E592" s="66"/>
      <c r="F592" s="66"/>
      <c r="G592" s="66"/>
      <c r="H592" s="66"/>
      <c r="I592" s="66"/>
      <c r="J592" s="66"/>
      <c r="K592" s="66"/>
      <c r="L592" s="66"/>
      <c r="M592" s="66"/>
      <c r="N592" s="66"/>
      <c r="O592" s="66"/>
      <c r="P592" s="66"/>
      <c r="Q592" s="66"/>
      <c r="R592" s="69"/>
      <c r="S592" s="66"/>
      <c r="T592" s="66"/>
      <c r="U592" s="66"/>
      <c r="V592" s="66"/>
      <c r="W592" s="66"/>
      <c r="X592" s="66"/>
      <c r="Y592" s="69"/>
      <c r="Z592" s="66"/>
      <c r="AA592" s="66"/>
      <c r="AB592" s="69"/>
      <c r="AC592" s="66"/>
      <c r="AD592" s="69"/>
      <c r="AE592" s="66"/>
      <c r="AF592" s="66"/>
      <c r="AG592" s="66"/>
      <c r="AH592" s="66"/>
      <c r="AI592" s="66"/>
      <c r="AJ592" s="66"/>
      <c r="AK592" s="66"/>
      <c r="AL592" s="66"/>
      <c r="AM592" s="66"/>
      <c r="AN592" s="66"/>
      <c r="AO592" s="66"/>
      <c r="AP592" s="66"/>
      <c r="AQ592" s="66"/>
      <c r="AR592" s="66"/>
      <c r="AS592" s="66"/>
      <c r="AT592" s="66"/>
      <c r="AU592" s="66"/>
      <c r="AV592" s="66"/>
      <c r="AW592" s="66"/>
      <c r="AX592" s="66"/>
      <c r="AY592" s="66"/>
    </row>
    <row r="593" spans="1:51">
      <c r="A593" s="71">
        <v>589</v>
      </c>
      <c r="B593" s="66"/>
      <c r="C593" s="69"/>
      <c r="D593" s="69"/>
      <c r="E593" s="66"/>
      <c r="F593" s="66"/>
      <c r="G593" s="66"/>
      <c r="H593" s="66"/>
      <c r="I593" s="66"/>
      <c r="J593" s="66"/>
      <c r="K593" s="66"/>
      <c r="L593" s="66"/>
      <c r="M593" s="66"/>
      <c r="N593" s="66"/>
      <c r="O593" s="66"/>
      <c r="P593" s="66"/>
      <c r="Q593" s="66"/>
      <c r="R593" s="69"/>
      <c r="S593" s="66"/>
      <c r="T593" s="66"/>
      <c r="U593" s="66"/>
      <c r="V593" s="66"/>
      <c r="W593" s="66"/>
      <c r="X593" s="66"/>
      <c r="Y593" s="69"/>
      <c r="Z593" s="66"/>
      <c r="AA593" s="66"/>
      <c r="AB593" s="69"/>
      <c r="AC593" s="66"/>
      <c r="AD593" s="69"/>
      <c r="AE593" s="66"/>
      <c r="AF593" s="66"/>
      <c r="AG593" s="66"/>
      <c r="AH593" s="66"/>
      <c r="AI593" s="66"/>
      <c r="AJ593" s="66"/>
      <c r="AK593" s="66"/>
      <c r="AL593" s="66"/>
      <c r="AM593" s="66"/>
      <c r="AN593" s="66"/>
      <c r="AO593" s="66"/>
      <c r="AP593" s="66"/>
      <c r="AQ593" s="66"/>
      <c r="AR593" s="66"/>
      <c r="AS593" s="66"/>
      <c r="AT593" s="66"/>
      <c r="AU593" s="66"/>
      <c r="AV593" s="66"/>
      <c r="AW593" s="66"/>
      <c r="AX593" s="66"/>
      <c r="AY593" s="66"/>
    </row>
    <row r="594" spans="1:51">
      <c r="A594" s="71">
        <v>590</v>
      </c>
      <c r="B594" s="66"/>
      <c r="C594" s="69"/>
      <c r="D594" s="69"/>
      <c r="E594" s="66"/>
      <c r="F594" s="66"/>
      <c r="G594" s="66"/>
      <c r="H594" s="66"/>
      <c r="I594" s="66"/>
      <c r="J594" s="66"/>
      <c r="K594" s="66"/>
      <c r="L594" s="66"/>
      <c r="M594" s="66"/>
      <c r="N594" s="66"/>
      <c r="O594" s="66"/>
      <c r="P594" s="66"/>
      <c r="Q594" s="66"/>
      <c r="R594" s="69"/>
      <c r="S594" s="66"/>
      <c r="T594" s="66"/>
      <c r="U594" s="66"/>
      <c r="V594" s="66"/>
      <c r="W594" s="66"/>
      <c r="X594" s="66"/>
      <c r="Y594" s="69"/>
      <c r="Z594" s="66"/>
      <c r="AA594" s="66"/>
      <c r="AB594" s="69"/>
      <c r="AC594" s="66"/>
      <c r="AD594" s="69"/>
      <c r="AE594" s="66"/>
      <c r="AF594" s="66"/>
      <c r="AG594" s="66"/>
      <c r="AH594" s="66"/>
      <c r="AI594" s="66"/>
      <c r="AJ594" s="66"/>
      <c r="AK594" s="66"/>
      <c r="AL594" s="66"/>
      <c r="AM594" s="66"/>
      <c r="AN594" s="66"/>
      <c r="AO594" s="66"/>
      <c r="AP594" s="66"/>
      <c r="AQ594" s="66"/>
      <c r="AR594" s="66"/>
      <c r="AS594" s="66"/>
      <c r="AT594" s="66"/>
      <c r="AU594" s="66"/>
      <c r="AV594" s="66"/>
      <c r="AW594" s="66"/>
      <c r="AX594" s="66"/>
      <c r="AY594" s="66"/>
    </row>
    <row r="595" spans="1:51">
      <c r="A595" s="71">
        <v>591</v>
      </c>
      <c r="B595" s="66"/>
      <c r="C595" s="69"/>
      <c r="D595" s="69"/>
      <c r="E595" s="66"/>
      <c r="F595" s="66"/>
      <c r="G595" s="66"/>
      <c r="H595" s="66"/>
      <c r="I595" s="66"/>
      <c r="J595" s="66"/>
      <c r="K595" s="66"/>
      <c r="L595" s="66"/>
      <c r="M595" s="66"/>
      <c r="N595" s="66"/>
      <c r="O595" s="66"/>
      <c r="P595" s="66"/>
      <c r="Q595" s="66"/>
      <c r="R595" s="69"/>
      <c r="S595" s="66"/>
      <c r="T595" s="66"/>
      <c r="U595" s="66"/>
      <c r="V595" s="66"/>
      <c r="W595" s="66"/>
      <c r="X595" s="66"/>
      <c r="Y595" s="69"/>
      <c r="Z595" s="66"/>
      <c r="AA595" s="66"/>
      <c r="AB595" s="69"/>
      <c r="AC595" s="66"/>
      <c r="AD595" s="69"/>
      <c r="AE595" s="66"/>
      <c r="AF595" s="66"/>
      <c r="AG595" s="66"/>
      <c r="AH595" s="66"/>
      <c r="AI595" s="66"/>
      <c r="AJ595" s="66"/>
      <c r="AK595" s="66"/>
      <c r="AL595" s="66"/>
      <c r="AM595" s="66"/>
      <c r="AN595" s="66"/>
      <c r="AO595" s="66"/>
      <c r="AP595" s="66"/>
      <c r="AQ595" s="66"/>
      <c r="AR595" s="66"/>
      <c r="AS595" s="66"/>
      <c r="AT595" s="66"/>
      <c r="AU595" s="66"/>
      <c r="AV595" s="66"/>
      <c r="AW595" s="66"/>
      <c r="AX595" s="66"/>
      <c r="AY595" s="66"/>
    </row>
    <row r="596" spans="1:51">
      <c r="A596" s="71">
        <v>592</v>
      </c>
      <c r="B596" s="66"/>
      <c r="C596" s="69"/>
      <c r="D596" s="69"/>
      <c r="E596" s="66"/>
      <c r="F596" s="66"/>
      <c r="G596" s="66"/>
      <c r="H596" s="66"/>
      <c r="I596" s="66"/>
      <c r="J596" s="66"/>
      <c r="K596" s="66"/>
      <c r="L596" s="66"/>
      <c r="M596" s="66"/>
      <c r="N596" s="66"/>
      <c r="O596" s="66"/>
      <c r="P596" s="66"/>
      <c r="Q596" s="66"/>
      <c r="R596" s="69"/>
      <c r="S596" s="66"/>
      <c r="T596" s="66"/>
      <c r="U596" s="66"/>
      <c r="V596" s="66"/>
      <c r="W596" s="66"/>
      <c r="X596" s="66"/>
      <c r="Y596" s="69"/>
      <c r="Z596" s="66"/>
      <c r="AA596" s="66"/>
      <c r="AB596" s="69"/>
      <c r="AC596" s="66"/>
      <c r="AD596" s="69"/>
      <c r="AE596" s="66"/>
      <c r="AF596" s="66"/>
      <c r="AG596" s="66"/>
      <c r="AH596" s="66"/>
      <c r="AI596" s="66"/>
      <c r="AJ596" s="66"/>
      <c r="AK596" s="66"/>
      <c r="AL596" s="66"/>
      <c r="AM596" s="66"/>
      <c r="AN596" s="66"/>
      <c r="AO596" s="66"/>
      <c r="AP596" s="66"/>
      <c r="AQ596" s="66"/>
      <c r="AR596" s="66"/>
      <c r="AS596" s="66"/>
      <c r="AT596" s="66"/>
      <c r="AU596" s="66"/>
      <c r="AV596" s="66"/>
      <c r="AW596" s="66"/>
      <c r="AX596" s="66"/>
      <c r="AY596" s="66"/>
    </row>
    <row r="597" spans="1:51">
      <c r="A597" s="71">
        <v>593</v>
      </c>
      <c r="B597" s="66"/>
      <c r="C597" s="69"/>
      <c r="D597" s="69"/>
      <c r="E597" s="66"/>
      <c r="F597" s="66"/>
      <c r="G597" s="66"/>
      <c r="H597" s="66"/>
      <c r="I597" s="66"/>
      <c r="J597" s="66"/>
      <c r="K597" s="66"/>
      <c r="L597" s="66"/>
      <c r="M597" s="66"/>
      <c r="N597" s="69"/>
      <c r="O597" s="66"/>
      <c r="P597" s="66"/>
      <c r="Q597" s="66"/>
      <c r="R597" s="69"/>
      <c r="S597" s="66"/>
      <c r="T597" s="66"/>
      <c r="U597" s="66"/>
      <c r="V597" s="66"/>
      <c r="W597" s="66"/>
      <c r="X597" s="66"/>
      <c r="Y597" s="69"/>
      <c r="Z597" s="66"/>
      <c r="AA597" s="66"/>
      <c r="AB597" s="69"/>
      <c r="AC597" s="66"/>
      <c r="AD597" s="69"/>
      <c r="AE597" s="66"/>
      <c r="AF597" s="66"/>
      <c r="AG597" s="66"/>
      <c r="AH597" s="66"/>
      <c r="AI597" s="66"/>
      <c r="AJ597" s="66"/>
      <c r="AK597" s="66"/>
      <c r="AL597" s="66"/>
      <c r="AM597" s="66"/>
      <c r="AN597" s="66"/>
      <c r="AO597" s="66"/>
      <c r="AP597" s="66"/>
      <c r="AQ597" s="66"/>
      <c r="AR597" s="66"/>
      <c r="AS597" s="66"/>
      <c r="AT597" s="66"/>
      <c r="AU597" s="69"/>
      <c r="AV597" s="66"/>
      <c r="AW597" s="66"/>
      <c r="AX597" s="66"/>
      <c r="AY597" s="66"/>
    </row>
    <row r="598" spans="1:51">
      <c r="A598" s="71">
        <v>594</v>
      </c>
      <c r="B598" s="66"/>
      <c r="C598" s="69"/>
      <c r="D598" s="69"/>
      <c r="E598" s="66"/>
      <c r="F598" s="66"/>
      <c r="G598" s="66"/>
      <c r="H598" s="66"/>
      <c r="I598" s="66"/>
      <c r="J598" s="66"/>
      <c r="K598" s="66"/>
      <c r="L598" s="66"/>
      <c r="M598" s="66"/>
      <c r="N598" s="66"/>
      <c r="O598" s="66"/>
      <c r="P598" s="66"/>
      <c r="Q598" s="66"/>
      <c r="R598" s="69"/>
      <c r="S598" s="66"/>
      <c r="T598" s="66"/>
      <c r="U598" s="66"/>
      <c r="V598" s="66"/>
      <c r="W598" s="66"/>
      <c r="X598" s="66"/>
      <c r="Y598" s="69"/>
      <c r="Z598" s="66"/>
      <c r="AA598" s="66"/>
      <c r="AB598" s="69"/>
      <c r="AC598" s="66"/>
      <c r="AD598" s="69"/>
      <c r="AE598" s="66"/>
      <c r="AF598" s="66"/>
      <c r="AG598" s="66"/>
      <c r="AH598" s="66"/>
      <c r="AI598" s="66"/>
      <c r="AJ598" s="66"/>
      <c r="AK598" s="66"/>
      <c r="AL598" s="66"/>
      <c r="AM598" s="66"/>
      <c r="AN598" s="66"/>
      <c r="AO598" s="66"/>
      <c r="AP598" s="66"/>
      <c r="AQ598" s="66"/>
      <c r="AR598" s="66"/>
      <c r="AS598" s="66"/>
      <c r="AT598" s="66"/>
      <c r="AU598" s="66"/>
      <c r="AV598" s="66"/>
      <c r="AW598" s="66"/>
      <c r="AX598" s="66"/>
      <c r="AY598" s="66"/>
    </row>
    <row r="599" spans="1:51">
      <c r="A599" s="71">
        <v>595</v>
      </c>
      <c r="B599" s="66"/>
      <c r="C599" s="69"/>
      <c r="D599" s="69"/>
      <c r="E599" s="66"/>
      <c r="F599" s="66"/>
      <c r="G599" s="66"/>
      <c r="H599" s="66"/>
      <c r="I599" s="66"/>
      <c r="J599" s="66"/>
      <c r="K599" s="66"/>
      <c r="L599" s="66"/>
      <c r="M599" s="66"/>
      <c r="N599" s="66"/>
      <c r="O599" s="66"/>
      <c r="P599" s="66"/>
      <c r="Q599" s="66"/>
      <c r="R599" s="69"/>
      <c r="S599" s="66"/>
      <c r="T599" s="66"/>
      <c r="U599" s="66"/>
      <c r="V599" s="66"/>
      <c r="W599" s="66"/>
      <c r="X599" s="66"/>
      <c r="Y599" s="69"/>
      <c r="Z599" s="66"/>
      <c r="AA599" s="66"/>
      <c r="AB599" s="69"/>
      <c r="AC599" s="66"/>
      <c r="AD599" s="69"/>
      <c r="AE599" s="66"/>
      <c r="AF599" s="66"/>
      <c r="AG599" s="66"/>
      <c r="AH599" s="66"/>
      <c r="AI599" s="66"/>
      <c r="AJ599" s="66"/>
      <c r="AK599" s="66"/>
      <c r="AL599" s="66"/>
      <c r="AM599" s="66"/>
      <c r="AN599" s="66"/>
      <c r="AO599" s="66"/>
      <c r="AP599" s="66"/>
      <c r="AQ599" s="66"/>
      <c r="AR599" s="66"/>
      <c r="AS599" s="66"/>
      <c r="AT599" s="66"/>
      <c r="AU599" s="66"/>
      <c r="AV599" s="66"/>
      <c r="AW599" s="66"/>
      <c r="AX599" s="66"/>
      <c r="AY599" s="66"/>
    </row>
    <row r="600" spans="1:51">
      <c r="A600" s="71">
        <v>596</v>
      </c>
      <c r="B600" s="66"/>
      <c r="C600" s="69"/>
      <c r="D600" s="69"/>
      <c r="E600" s="66"/>
      <c r="F600" s="66"/>
      <c r="G600" s="66"/>
      <c r="H600" s="66"/>
      <c r="I600" s="66"/>
      <c r="J600" s="66"/>
      <c r="K600" s="66"/>
      <c r="L600" s="66"/>
      <c r="M600" s="66"/>
      <c r="N600" s="66"/>
      <c r="O600" s="66"/>
      <c r="P600" s="66"/>
      <c r="Q600" s="66"/>
      <c r="R600" s="69"/>
      <c r="S600" s="66"/>
      <c r="T600" s="66"/>
      <c r="U600" s="66"/>
      <c r="V600" s="66"/>
      <c r="W600" s="66"/>
      <c r="X600" s="66"/>
      <c r="Y600" s="69"/>
      <c r="Z600" s="66"/>
      <c r="AA600" s="66"/>
      <c r="AB600" s="69"/>
      <c r="AC600" s="66"/>
      <c r="AD600" s="69"/>
      <c r="AE600" s="66"/>
      <c r="AF600" s="66"/>
      <c r="AG600" s="66"/>
      <c r="AH600" s="66"/>
      <c r="AI600" s="66"/>
      <c r="AJ600" s="66"/>
      <c r="AK600" s="66"/>
      <c r="AL600" s="66"/>
      <c r="AM600" s="66"/>
      <c r="AN600" s="66"/>
      <c r="AO600" s="66"/>
      <c r="AP600" s="66"/>
      <c r="AQ600" s="66"/>
      <c r="AR600" s="66"/>
      <c r="AS600" s="66"/>
      <c r="AT600" s="66"/>
      <c r="AU600" s="66"/>
      <c r="AV600" s="66"/>
      <c r="AW600" s="66"/>
      <c r="AX600" s="66"/>
      <c r="AY600" s="66"/>
    </row>
    <row r="601" spans="1:51">
      <c r="A601" s="71">
        <v>597</v>
      </c>
      <c r="B601" s="66"/>
      <c r="C601" s="69"/>
      <c r="D601" s="69"/>
      <c r="E601" s="66"/>
      <c r="F601" s="66"/>
      <c r="G601" s="66"/>
      <c r="H601" s="66"/>
      <c r="I601" s="66"/>
      <c r="J601" s="66"/>
      <c r="K601" s="66"/>
      <c r="L601" s="66"/>
      <c r="M601" s="66"/>
      <c r="N601" s="66"/>
      <c r="O601" s="66"/>
      <c r="P601" s="66"/>
      <c r="Q601" s="66"/>
      <c r="R601" s="69"/>
      <c r="S601" s="66"/>
      <c r="T601" s="66"/>
      <c r="U601" s="66"/>
      <c r="V601" s="66"/>
      <c r="W601" s="66"/>
      <c r="X601" s="66"/>
      <c r="Y601" s="69"/>
      <c r="Z601" s="66"/>
      <c r="AA601" s="66"/>
      <c r="AB601" s="69"/>
      <c r="AC601" s="66"/>
      <c r="AD601" s="69"/>
      <c r="AE601" s="66"/>
      <c r="AF601" s="66"/>
      <c r="AG601" s="66"/>
      <c r="AH601" s="66"/>
      <c r="AI601" s="66"/>
      <c r="AJ601" s="66"/>
      <c r="AK601" s="66"/>
      <c r="AL601" s="66"/>
      <c r="AM601" s="66"/>
      <c r="AN601" s="66"/>
      <c r="AO601" s="66"/>
      <c r="AP601" s="66"/>
      <c r="AQ601" s="66"/>
      <c r="AR601" s="66"/>
      <c r="AS601" s="66"/>
      <c r="AT601" s="66"/>
      <c r="AU601" s="66"/>
      <c r="AV601" s="66"/>
      <c r="AW601" s="66"/>
      <c r="AX601" s="66"/>
      <c r="AY601" s="66"/>
    </row>
    <row r="602" spans="1:51">
      <c r="A602" s="71">
        <v>598</v>
      </c>
      <c r="B602" s="66"/>
      <c r="C602" s="69"/>
      <c r="D602" s="69"/>
      <c r="E602" s="66"/>
      <c r="F602" s="66"/>
      <c r="G602" s="66"/>
      <c r="H602" s="66"/>
      <c r="I602" s="66"/>
      <c r="J602" s="66"/>
      <c r="K602" s="66"/>
      <c r="L602" s="66"/>
      <c r="M602" s="66"/>
      <c r="N602" s="66"/>
      <c r="O602" s="66"/>
      <c r="P602" s="66"/>
      <c r="Q602" s="66"/>
      <c r="R602" s="69"/>
      <c r="S602" s="66"/>
      <c r="T602" s="66"/>
      <c r="U602" s="66"/>
      <c r="V602" s="66"/>
      <c r="W602" s="66"/>
      <c r="X602" s="66"/>
      <c r="Y602" s="69"/>
      <c r="Z602" s="66"/>
      <c r="AA602" s="66"/>
      <c r="AB602" s="69"/>
      <c r="AC602" s="66"/>
      <c r="AD602" s="69"/>
      <c r="AE602" s="66"/>
      <c r="AF602" s="66"/>
      <c r="AG602" s="66"/>
      <c r="AH602" s="66"/>
      <c r="AI602" s="66"/>
      <c r="AJ602" s="66"/>
      <c r="AK602" s="66"/>
      <c r="AL602" s="66"/>
      <c r="AM602" s="66"/>
      <c r="AN602" s="66"/>
      <c r="AO602" s="66"/>
      <c r="AP602" s="66"/>
      <c r="AQ602" s="66"/>
      <c r="AR602" s="66"/>
      <c r="AS602" s="66"/>
      <c r="AT602" s="66"/>
      <c r="AU602" s="66"/>
      <c r="AV602" s="66"/>
      <c r="AW602" s="66"/>
      <c r="AX602" s="66"/>
      <c r="AY602" s="66"/>
    </row>
    <row r="603" spans="1:51">
      <c r="A603" s="71">
        <v>599</v>
      </c>
      <c r="B603" s="66"/>
      <c r="C603" s="69"/>
      <c r="D603" s="69"/>
      <c r="E603" s="66"/>
      <c r="F603" s="66"/>
      <c r="G603" s="66"/>
      <c r="H603" s="66"/>
      <c r="I603" s="66"/>
      <c r="J603" s="66"/>
      <c r="K603" s="66"/>
      <c r="L603" s="66"/>
      <c r="M603" s="66"/>
      <c r="N603" s="66"/>
      <c r="O603" s="66"/>
      <c r="P603" s="66"/>
      <c r="Q603" s="66"/>
      <c r="R603" s="69"/>
      <c r="S603" s="66"/>
      <c r="T603" s="66"/>
      <c r="U603" s="66"/>
      <c r="V603" s="66"/>
      <c r="W603" s="66"/>
      <c r="X603" s="66"/>
      <c r="Y603" s="69"/>
      <c r="Z603" s="66"/>
      <c r="AA603" s="66"/>
      <c r="AB603" s="69"/>
      <c r="AC603" s="66"/>
      <c r="AD603" s="69"/>
      <c r="AE603" s="66"/>
      <c r="AF603" s="66"/>
      <c r="AG603" s="66"/>
      <c r="AH603" s="66"/>
      <c r="AI603" s="66"/>
      <c r="AJ603" s="66"/>
      <c r="AK603" s="66"/>
      <c r="AL603" s="66"/>
      <c r="AM603" s="66"/>
      <c r="AN603" s="66"/>
      <c r="AO603" s="66"/>
      <c r="AP603" s="66"/>
      <c r="AQ603" s="66"/>
      <c r="AR603" s="66"/>
      <c r="AS603" s="66"/>
      <c r="AT603" s="66"/>
      <c r="AU603" s="66"/>
      <c r="AV603" s="66"/>
      <c r="AW603" s="66"/>
      <c r="AX603" s="66"/>
      <c r="AY603" s="66"/>
    </row>
    <row r="604" spans="1:51">
      <c r="A604" s="71">
        <v>600</v>
      </c>
      <c r="B604" s="66"/>
      <c r="C604" s="69"/>
      <c r="D604" s="69"/>
      <c r="E604" s="66"/>
      <c r="F604" s="66"/>
      <c r="G604" s="66"/>
      <c r="H604" s="66"/>
      <c r="I604" s="66"/>
      <c r="J604" s="66"/>
      <c r="K604" s="69"/>
      <c r="L604" s="66"/>
      <c r="M604" s="69"/>
      <c r="N604" s="66"/>
      <c r="O604" s="66"/>
      <c r="P604" s="66"/>
      <c r="Q604" s="66"/>
      <c r="R604" s="69"/>
      <c r="S604" s="66"/>
      <c r="T604" s="66"/>
      <c r="U604" s="66"/>
      <c r="V604" s="66"/>
      <c r="W604" s="66"/>
      <c r="X604" s="66"/>
      <c r="Y604" s="69"/>
      <c r="Z604" s="66"/>
      <c r="AA604" s="66"/>
      <c r="AB604" s="69"/>
      <c r="AC604" s="66"/>
      <c r="AD604" s="69"/>
      <c r="AE604" s="66"/>
      <c r="AF604" s="66"/>
      <c r="AG604" s="66"/>
      <c r="AH604" s="66"/>
      <c r="AI604" s="66"/>
      <c r="AJ604" s="66"/>
      <c r="AK604" s="66"/>
      <c r="AL604" s="66"/>
      <c r="AM604" s="66"/>
      <c r="AN604" s="66"/>
      <c r="AO604" s="66"/>
      <c r="AP604" s="66"/>
      <c r="AQ604" s="66"/>
      <c r="AR604" s="66"/>
      <c r="AS604" s="66"/>
      <c r="AT604" s="66"/>
      <c r="AU604" s="66"/>
      <c r="AV604" s="66"/>
      <c r="AW604" s="66"/>
      <c r="AX604" s="66"/>
      <c r="AY604" s="66"/>
    </row>
    <row r="605" spans="1:51">
      <c r="A605" s="71">
        <v>601</v>
      </c>
      <c r="B605" s="66"/>
      <c r="C605" s="69"/>
      <c r="D605" s="69"/>
      <c r="E605" s="66"/>
      <c r="F605" s="66"/>
      <c r="G605" s="66"/>
      <c r="H605" s="66"/>
      <c r="I605" s="66"/>
      <c r="J605" s="66"/>
      <c r="K605" s="66"/>
      <c r="L605" s="66"/>
      <c r="M605" s="66"/>
      <c r="N605" s="66"/>
      <c r="O605" s="66"/>
      <c r="P605" s="66"/>
      <c r="Q605" s="66"/>
      <c r="R605" s="69"/>
      <c r="S605" s="66"/>
      <c r="T605" s="66"/>
      <c r="U605" s="66"/>
      <c r="V605" s="66"/>
      <c r="W605" s="66"/>
      <c r="X605" s="66"/>
      <c r="Y605" s="69"/>
      <c r="Z605" s="66"/>
      <c r="AA605" s="66"/>
      <c r="AB605" s="69"/>
      <c r="AC605" s="66"/>
      <c r="AD605" s="69"/>
      <c r="AE605" s="66"/>
      <c r="AF605" s="66"/>
      <c r="AG605" s="66"/>
      <c r="AH605" s="66"/>
      <c r="AI605" s="66"/>
      <c r="AJ605" s="66"/>
      <c r="AK605" s="66"/>
      <c r="AL605" s="66"/>
      <c r="AM605" s="66"/>
      <c r="AN605" s="66"/>
      <c r="AO605" s="66"/>
      <c r="AP605" s="66"/>
      <c r="AQ605" s="66"/>
      <c r="AR605" s="66"/>
      <c r="AS605" s="66"/>
      <c r="AT605" s="66"/>
      <c r="AU605" s="66"/>
      <c r="AV605" s="66"/>
      <c r="AW605" s="66"/>
      <c r="AX605" s="66"/>
      <c r="AY605" s="66"/>
    </row>
    <row r="606" spans="1:51">
      <c r="A606" s="71">
        <v>602</v>
      </c>
      <c r="B606" s="66"/>
      <c r="C606" s="69"/>
      <c r="D606" s="69"/>
      <c r="E606" s="66"/>
      <c r="F606" s="66"/>
      <c r="G606" s="66"/>
      <c r="H606" s="66"/>
      <c r="I606" s="69"/>
      <c r="J606" s="66"/>
      <c r="K606" s="66"/>
      <c r="L606" s="66"/>
      <c r="M606" s="66"/>
      <c r="N606" s="66"/>
      <c r="O606" s="66"/>
      <c r="P606" s="66"/>
      <c r="Q606" s="66"/>
      <c r="R606" s="69"/>
      <c r="S606" s="66"/>
      <c r="T606" s="66"/>
      <c r="U606" s="66"/>
      <c r="V606" s="66"/>
      <c r="W606" s="66"/>
      <c r="X606" s="66"/>
      <c r="Y606" s="69"/>
      <c r="Z606" s="66"/>
      <c r="AA606" s="66"/>
      <c r="AB606" s="69"/>
      <c r="AC606" s="66"/>
      <c r="AD606" s="69"/>
      <c r="AE606" s="66"/>
      <c r="AF606" s="66"/>
      <c r="AG606" s="66"/>
      <c r="AH606" s="66"/>
      <c r="AI606" s="66"/>
      <c r="AJ606" s="66"/>
      <c r="AK606" s="66"/>
      <c r="AL606" s="66"/>
      <c r="AM606" s="66"/>
      <c r="AN606" s="66"/>
      <c r="AO606" s="66"/>
      <c r="AP606" s="66"/>
      <c r="AQ606" s="66"/>
      <c r="AR606" s="66"/>
      <c r="AS606" s="66"/>
      <c r="AT606" s="66"/>
      <c r="AU606" s="66"/>
      <c r="AV606" s="66"/>
      <c r="AW606" s="66"/>
      <c r="AX606" s="66"/>
      <c r="AY606" s="66"/>
    </row>
    <row r="607" spans="1:51">
      <c r="A607" s="71">
        <v>603</v>
      </c>
      <c r="B607" s="66"/>
      <c r="C607" s="69"/>
      <c r="D607" s="69"/>
      <c r="E607" s="66"/>
      <c r="F607" s="66"/>
      <c r="G607" s="66"/>
      <c r="H607" s="66"/>
      <c r="I607" s="66"/>
      <c r="J607" s="66"/>
      <c r="K607" s="66"/>
      <c r="L607" s="66"/>
      <c r="M607" s="66"/>
      <c r="N607" s="66"/>
      <c r="O607" s="66"/>
      <c r="P607" s="66"/>
      <c r="Q607" s="66"/>
      <c r="R607" s="69"/>
      <c r="S607" s="66"/>
      <c r="T607" s="66"/>
      <c r="U607" s="66"/>
      <c r="V607" s="66"/>
      <c r="W607" s="66"/>
      <c r="X607" s="66"/>
      <c r="Y607" s="69"/>
      <c r="Z607" s="66"/>
      <c r="AA607" s="66"/>
      <c r="AB607" s="69"/>
      <c r="AC607" s="66"/>
      <c r="AD607" s="69"/>
      <c r="AE607" s="66"/>
      <c r="AF607" s="66"/>
      <c r="AG607" s="66"/>
      <c r="AH607" s="66"/>
      <c r="AI607" s="66"/>
      <c r="AJ607" s="66"/>
      <c r="AK607" s="66"/>
      <c r="AL607" s="66"/>
      <c r="AM607" s="66"/>
      <c r="AN607" s="66"/>
      <c r="AO607" s="66"/>
      <c r="AP607" s="66"/>
      <c r="AQ607" s="66"/>
      <c r="AR607" s="66"/>
      <c r="AS607" s="66"/>
      <c r="AT607" s="66"/>
      <c r="AU607" s="66"/>
      <c r="AV607" s="66"/>
      <c r="AW607" s="66"/>
      <c r="AX607" s="66"/>
      <c r="AY607" s="66"/>
    </row>
    <row r="608" spans="1:51">
      <c r="A608" s="71">
        <v>604</v>
      </c>
      <c r="B608" s="66"/>
      <c r="C608" s="69"/>
      <c r="D608" s="69"/>
      <c r="E608" s="66"/>
      <c r="F608" s="66"/>
      <c r="G608" s="66"/>
      <c r="H608" s="66"/>
      <c r="I608" s="66"/>
      <c r="J608" s="66"/>
      <c r="K608" s="66"/>
      <c r="L608" s="66"/>
      <c r="M608" s="66"/>
      <c r="N608" s="66"/>
      <c r="O608" s="66"/>
      <c r="P608" s="66"/>
      <c r="Q608" s="66"/>
      <c r="R608" s="69"/>
      <c r="S608" s="66"/>
      <c r="T608" s="66"/>
      <c r="U608" s="66"/>
      <c r="V608" s="66"/>
      <c r="W608" s="66"/>
      <c r="X608" s="66"/>
      <c r="Y608" s="69"/>
      <c r="Z608" s="66"/>
      <c r="AA608" s="66"/>
      <c r="AB608" s="69"/>
      <c r="AC608" s="66"/>
      <c r="AD608" s="69"/>
      <c r="AE608" s="66"/>
      <c r="AF608" s="66"/>
      <c r="AG608" s="66"/>
      <c r="AH608" s="66"/>
      <c r="AI608" s="66"/>
      <c r="AJ608" s="66"/>
      <c r="AK608" s="66"/>
      <c r="AL608" s="66"/>
      <c r="AM608" s="66"/>
      <c r="AN608" s="66"/>
      <c r="AO608" s="66"/>
      <c r="AP608" s="66"/>
      <c r="AQ608" s="66"/>
      <c r="AR608" s="66"/>
      <c r="AS608" s="66"/>
      <c r="AT608" s="66"/>
      <c r="AU608" s="66"/>
      <c r="AV608" s="66"/>
      <c r="AW608" s="66"/>
      <c r="AX608" s="66"/>
      <c r="AY608" s="66"/>
    </row>
    <row r="609" spans="1:51">
      <c r="A609" s="71">
        <v>605</v>
      </c>
      <c r="B609" s="66"/>
      <c r="C609" s="69"/>
      <c r="D609" s="69"/>
      <c r="E609" s="66"/>
      <c r="F609" s="66"/>
      <c r="G609" s="66"/>
      <c r="H609" s="66"/>
      <c r="I609" s="66"/>
      <c r="J609" s="66"/>
      <c r="K609" s="66"/>
      <c r="L609" s="66"/>
      <c r="M609" s="66"/>
      <c r="N609" s="66"/>
      <c r="O609" s="66"/>
      <c r="P609" s="66"/>
      <c r="Q609" s="66"/>
      <c r="R609" s="69"/>
      <c r="S609" s="66"/>
      <c r="T609" s="66"/>
      <c r="U609" s="66"/>
      <c r="V609" s="66"/>
      <c r="W609" s="66"/>
      <c r="X609" s="66"/>
      <c r="Y609" s="69"/>
      <c r="Z609" s="66"/>
      <c r="AA609" s="66"/>
      <c r="AB609" s="69"/>
      <c r="AC609" s="66"/>
      <c r="AD609" s="69"/>
      <c r="AE609" s="66"/>
      <c r="AF609" s="66"/>
      <c r="AG609" s="66"/>
      <c r="AH609" s="66"/>
      <c r="AI609" s="66"/>
      <c r="AJ609" s="66"/>
      <c r="AK609" s="66"/>
      <c r="AL609" s="66"/>
      <c r="AM609" s="66"/>
      <c r="AN609" s="66"/>
      <c r="AO609" s="66"/>
      <c r="AP609" s="66"/>
      <c r="AQ609" s="66"/>
      <c r="AR609" s="66"/>
      <c r="AS609" s="66"/>
      <c r="AT609" s="66"/>
      <c r="AU609" s="66"/>
      <c r="AV609" s="66"/>
      <c r="AW609" s="66"/>
      <c r="AX609" s="66"/>
      <c r="AY609" s="66"/>
    </row>
    <row r="610" spans="1:51">
      <c r="A610" s="71">
        <v>606</v>
      </c>
      <c r="B610" s="66"/>
      <c r="C610" s="69"/>
      <c r="D610" s="69"/>
      <c r="E610" s="66"/>
      <c r="F610" s="66"/>
      <c r="G610" s="66"/>
      <c r="H610" s="66"/>
      <c r="I610" s="66"/>
      <c r="J610" s="66"/>
      <c r="K610" s="66"/>
      <c r="L610" s="66"/>
      <c r="M610" s="66"/>
      <c r="N610" s="66"/>
      <c r="O610" s="66"/>
      <c r="P610" s="66"/>
      <c r="Q610" s="66"/>
      <c r="R610" s="69"/>
      <c r="S610" s="66"/>
      <c r="T610" s="66"/>
      <c r="U610" s="66"/>
      <c r="V610" s="66"/>
      <c r="W610" s="66"/>
      <c r="X610" s="66"/>
      <c r="Y610" s="69"/>
      <c r="Z610" s="66"/>
      <c r="AA610" s="66"/>
      <c r="AB610" s="69"/>
      <c r="AC610" s="66"/>
      <c r="AD610" s="69"/>
      <c r="AE610" s="66"/>
      <c r="AF610" s="66"/>
      <c r="AG610" s="66"/>
      <c r="AH610" s="66"/>
      <c r="AI610" s="66"/>
      <c r="AJ610" s="66"/>
      <c r="AK610" s="66"/>
      <c r="AL610" s="66"/>
      <c r="AM610" s="66"/>
      <c r="AN610" s="66"/>
      <c r="AO610" s="66"/>
      <c r="AP610" s="66"/>
      <c r="AQ610" s="66"/>
      <c r="AR610" s="66"/>
      <c r="AS610" s="66"/>
      <c r="AT610" s="66"/>
      <c r="AU610" s="66"/>
      <c r="AV610" s="66"/>
      <c r="AW610" s="66"/>
      <c r="AX610" s="66"/>
      <c r="AY610" s="66"/>
    </row>
    <row r="611" spans="1:51">
      <c r="A611" s="71">
        <v>607</v>
      </c>
      <c r="B611" s="66"/>
      <c r="C611" s="69"/>
      <c r="D611" s="69"/>
      <c r="E611" s="66"/>
      <c r="F611" s="66"/>
      <c r="G611" s="66"/>
      <c r="H611" s="66"/>
      <c r="I611" s="66"/>
      <c r="J611" s="66"/>
      <c r="K611" s="66"/>
      <c r="L611" s="66"/>
      <c r="M611" s="66"/>
      <c r="N611" s="66"/>
      <c r="O611" s="66"/>
      <c r="P611" s="66"/>
      <c r="Q611" s="66"/>
      <c r="R611" s="69"/>
      <c r="S611" s="66"/>
      <c r="T611" s="66"/>
      <c r="U611" s="66"/>
      <c r="V611" s="66"/>
      <c r="W611" s="66"/>
      <c r="X611" s="66"/>
      <c r="Y611" s="69"/>
      <c r="Z611" s="66"/>
      <c r="AA611" s="66"/>
      <c r="AB611" s="69"/>
      <c r="AC611" s="66"/>
      <c r="AD611" s="69"/>
      <c r="AE611" s="66"/>
      <c r="AF611" s="66"/>
      <c r="AG611" s="66"/>
      <c r="AH611" s="66"/>
      <c r="AI611" s="66"/>
      <c r="AJ611" s="66"/>
      <c r="AK611" s="66"/>
      <c r="AL611" s="66"/>
      <c r="AM611" s="66"/>
      <c r="AN611" s="66"/>
      <c r="AO611" s="66"/>
      <c r="AP611" s="66"/>
      <c r="AQ611" s="66"/>
      <c r="AR611" s="66"/>
      <c r="AS611" s="66"/>
      <c r="AT611" s="66"/>
      <c r="AU611" s="66"/>
      <c r="AV611" s="66"/>
      <c r="AW611" s="66"/>
      <c r="AX611" s="66"/>
      <c r="AY611" s="66"/>
    </row>
    <row r="612" spans="1:51">
      <c r="A612" s="71">
        <v>608</v>
      </c>
      <c r="B612" s="66"/>
      <c r="C612" s="69"/>
      <c r="D612" s="69"/>
      <c r="E612" s="66"/>
      <c r="F612" s="66"/>
      <c r="G612" s="66"/>
      <c r="H612" s="66"/>
      <c r="I612" s="66"/>
      <c r="J612" s="66"/>
      <c r="K612" s="66"/>
      <c r="L612" s="66"/>
      <c r="M612" s="66"/>
      <c r="N612" s="66"/>
      <c r="O612" s="66"/>
      <c r="P612" s="66"/>
      <c r="Q612" s="66"/>
      <c r="R612" s="69"/>
      <c r="S612" s="66"/>
      <c r="T612" s="66"/>
      <c r="U612" s="66"/>
      <c r="V612" s="66"/>
      <c r="W612" s="66"/>
      <c r="X612" s="66"/>
      <c r="Y612" s="69"/>
      <c r="Z612" s="66"/>
      <c r="AA612" s="66"/>
      <c r="AB612" s="69"/>
      <c r="AC612" s="66"/>
      <c r="AD612" s="69"/>
      <c r="AE612" s="66"/>
      <c r="AF612" s="66"/>
      <c r="AG612" s="66"/>
      <c r="AH612" s="66"/>
      <c r="AI612" s="66"/>
      <c r="AJ612" s="66"/>
      <c r="AK612" s="66"/>
      <c r="AL612" s="66"/>
      <c r="AM612" s="66"/>
      <c r="AN612" s="66"/>
      <c r="AO612" s="66"/>
      <c r="AP612" s="66"/>
      <c r="AQ612" s="66"/>
      <c r="AR612" s="66"/>
      <c r="AS612" s="66"/>
      <c r="AT612" s="66"/>
      <c r="AU612" s="66"/>
      <c r="AV612" s="66"/>
      <c r="AW612" s="66"/>
      <c r="AX612" s="66"/>
      <c r="AY612" s="66"/>
    </row>
    <row r="613" spans="1:51">
      <c r="A613" s="71">
        <v>609</v>
      </c>
      <c r="B613" s="66"/>
      <c r="C613" s="69"/>
      <c r="D613" s="69"/>
      <c r="E613" s="66"/>
      <c r="F613" s="66"/>
      <c r="G613" s="66"/>
      <c r="H613" s="66"/>
      <c r="I613" s="66"/>
      <c r="J613" s="66"/>
      <c r="K613" s="66"/>
      <c r="L613" s="66"/>
      <c r="M613" s="66"/>
      <c r="N613" s="66"/>
      <c r="O613" s="66"/>
      <c r="P613" s="66"/>
      <c r="Q613" s="66"/>
      <c r="R613" s="69"/>
      <c r="S613" s="66"/>
      <c r="T613" s="66"/>
      <c r="U613" s="66"/>
      <c r="V613" s="66"/>
      <c r="W613" s="66"/>
      <c r="X613" s="66"/>
      <c r="Y613" s="69"/>
      <c r="Z613" s="66"/>
      <c r="AA613" s="66"/>
      <c r="AB613" s="69"/>
      <c r="AC613" s="66"/>
      <c r="AD613" s="69"/>
      <c r="AE613" s="66"/>
      <c r="AF613" s="66"/>
      <c r="AG613" s="66"/>
      <c r="AH613" s="66"/>
      <c r="AI613" s="66"/>
      <c r="AJ613" s="66"/>
      <c r="AK613" s="66"/>
      <c r="AL613" s="66"/>
      <c r="AM613" s="66"/>
      <c r="AN613" s="66"/>
      <c r="AO613" s="66"/>
      <c r="AP613" s="66"/>
      <c r="AQ613" s="66"/>
      <c r="AR613" s="66"/>
      <c r="AS613" s="66"/>
      <c r="AT613" s="66"/>
      <c r="AU613" s="66"/>
      <c r="AV613" s="66"/>
      <c r="AW613" s="66"/>
      <c r="AX613" s="66"/>
      <c r="AY613" s="66"/>
    </row>
    <row r="614" spans="1:51">
      <c r="A614" s="71">
        <v>610</v>
      </c>
      <c r="B614" s="66"/>
      <c r="C614" s="69"/>
      <c r="D614" s="69"/>
      <c r="E614" s="66"/>
      <c r="F614" s="66"/>
      <c r="G614" s="66"/>
      <c r="H614" s="66"/>
      <c r="I614" s="66"/>
      <c r="J614" s="66"/>
      <c r="K614" s="66"/>
      <c r="L614" s="66"/>
      <c r="M614" s="66"/>
      <c r="N614" s="66"/>
      <c r="O614" s="66"/>
      <c r="P614" s="66"/>
      <c r="Q614" s="66"/>
      <c r="R614" s="69"/>
      <c r="S614" s="66"/>
      <c r="T614" s="66"/>
      <c r="U614" s="66"/>
      <c r="V614" s="66"/>
      <c r="W614" s="66"/>
      <c r="X614" s="66"/>
      <c r="Y614" s="69"/>
      <c r="Z614" s="66"/>
      <c r="AA614" s="66"/>
      <c r="AB614" s="69"/>
      <c r="AC614" s="66"/>
      <c r="AD614" s="69"/>
      <c r="AE614" s="66"/>
      <c r="AF614" s="66"/>
      <c r="AG614" s="66"/>
      <c r="AH614" s="66"/>
      <c r="AI614" s="66"/>
      <c r="AJ614" s="66"/>
      <c r="AK614" s="66"/>
      <c r="AL614" s="66"/>
      <c r="AM614" s="66"/>
      <c r="AN614" s="66"/>
      <c r="AO614" s="66"/>
      <c r="AP614" s="66"/>
      <c r="AQ614" s="66"/>
      <c r="AR614" s="66"/>
      <c r="AS614" s="66"/>
      <c r="AT614" s="66"/>
      <c r="AU614" s="66"/>
      <c r="AV614" s="66"/>
      <c r="AW614" s="66"/>
      <c r="AX614" s="66"/>
      <c r="AY614" s="66"/>
    </row>
    <row r="615" spans="1:51">
      <c r="A615" s="71">
        <v>611</v>
      </c>
      <c r="B615" s="66"/>
      <c r="C615" s="69"/>
      <c r="D615" s="69"/>
      <c r="E615" s="66"/>
      <c r="F615" s="66"/>
      <c r="G615" s="66"/>
      <c r="H615" s="66"/>
      <c r="I615" s="66"/>
      <c r="J615" s="66"/>
      <c r="K615" s="66"/>
      <c r="L615" s="66"/>
      <c r="M615" s="66"/>
      <c r="N615" s="66"/>
      <c r="O615" s="66"/>
      <c r="P615" s="66"/>
      <c r="Q615" s="66"/>
      <c r="R615" s="69"/>
      <c r="S615" s="66"/>
      <c r="T615" s="66"/>
      <c r="U615" s="66"/>
      <c r="V615" s="66"/>
      <c r="W615" s="66"/>
      <c r="X615" s="66"/>
      <c r="Y615" s="69"/>
      <c r="Z615" s="66"/>
      <c r="AA615" s="66"/>
      <c r="AB615" s="69"/>
      <c r="AC615" s="66"/>
      <c r="AD615" s="69"/>
      <c r="AE615" s="66"/>
      <c r="AF615" s="66"/>
      <c r="AG615" s="66"/>
      <c r="AH615" s="66"/>
      <c r="AI615" s="66"/>
      <c r="AJ615" s="66"/>
      <c r="AK615" s="66"/>
      <c r="AL615" s="66"/>
      <c r="AM615" s="66"/>
      <c r="AN615" s="66"/>
      <c r="AO615" s="66"/>
      <c r="AP615" s="66"/>
      <c r="AQ615" s="66"/>
      <c r="AR615" s="66"/>
      <c r="AS615" s="66"/>
      <c r="AT615" s="66"/>
      <c r="AU615" s="66"/>
      <c r="AV615" s="66"/>
      <c r="AW615" s="66"/>
      <c r="AX615" s="66"/>
      <c r="AY615" s="66"/>
    </row>
    <row r="616" spans="1:51">
      <c r="A616" s="71">
        <v>612</v>
      </c>
      <c r="B616" s="66"/>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c r="AQ616" s="69"/>
      <c r="AR616" s="69"/>
      <c r="AS616" s="69"/>
      <c r="AT616" s="69"/>
      <c r="AU616" s="69"/>
      <c r="AV616" s="69"/>
      <c r="AW616" s="69"/>
      <c r="AX616" s="69"/>
      <c r="AY616" s="69"/>
    </row>
    <row r="617" spans="1:51">
      <c r="A617" s="71">
        <v>613</v>
      </c>
      <c r="B617" s="66"/>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c r="AQ617" s="69"/>
      <c r="AR617" s="69"/>
      <c r="AS617" s="69"/>
      <c r="AT617" s="69"/>
      <c r="AU617" s="69"/>
      <c r="AV617" s="69"/>
      <c r="AW617" s="69"/>
      <c r="AX617" s="69"/>
      <c r="AY617" s="69"/>
    </row>
    <row r="618" spans="1:51">
      <c r="A618" s="71">
        <v>614</v>
      </c>
      <c r="B618" s="66"/>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c r="AL618" s="69"/>
      <c r="AM618" s="69"/>
      <c r="AN618" s="69"/>
      <c r="AO618" s="69"/>
      <c r="AP618" s="69"/>
      <c r="AQ618" s="69"/>
      <c r="AR618" s="69"/>
      <c r="AS618" s="69"/>
      <c r="AT618" s="69"/>
      <c r="AU618" s="69"/>
      <c r="AV618" s="69"/>
      <c r="AW618" s="69"/>
      <c r="AX618" s="69"/>
      <c r="AY618" s="69"/>
    </row>
    <row r="619" spans="1:51">
      <c r="A619" s="71">
        <v>615</v>
      </c>
      <c r="B619" s="66"/>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69"/>
      <c r="AS619" s="69"/>
      <c r="AT619" s="69"/>
      <c r="AU619" s="69"/>
      <c r="AV619" s="69"/>
      <c r="AW619" s="69"/>
      <c r="AX619" s="69"/>
      <c r="AY619" s="69"/>
    </row>
    <row r="620" spans="1:51">
      <c r="A620" s="71">
        <v>616</v>
      </c>
      <c r="B620" s="66"/>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c r="AQ620" s="69"/>
      <c r="AR620" s="69"/>
      <c r="AS620" s="69"/>
      <c r="AT620" s="69"/>
      <c r="AU620" s="69"/>
      <c r="AV620" s="69"/>
      <c r="AW620" s="69"/>
      <c r="AX620" s="69"/>
      <c r="AY620" s="69"/>
    </row>
    <row r="621" spans="1:51">
      <c r="A621" s="71">
        <v>617</v>
      </c>
      <c r="B621" s="66"/>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c r="AQ621" s="69"/>
      <c r="AR621" s="69"/>
      <c r="AS621" s="69"/>
      <c r="AT621" s="69"/>
      <c r="AU621" s="69"/>
      <c r="AV621" s="69"/>
      <c r="AW621" s="69"/>
      <c r="AX621" s="69"/>
      <c r="AY621" s="69"/>
    </row>
    <row r="622" spans="1:51">
      <c r="A622" s="71">
        <v>618</v>
      </c>
      <c r="B622" s="66"/>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c r="AL622" s="69"/>
      <c r="AM622" s="69"/>
      <c r="AN622" s="69"/>
      <c r="AO622" s="69"/>
      <c r="AP622" s="69"/>
      <c r="AQ622" s="69"/>
      <c r="AR622" s="69"/>
      <c r="AS622" s="69"/>
      <c r="AT622" s="69"/>
      <c r="AU622" s="69"/>
      <c r="AV622" s="69"/>
      <c r="AW622" s="69"/>
      <c r="AX622" s="69"/>
      <c r="AY622" s="69"/>
    </row>
    <row r="623" spans="1:51">
      <c r="A623" s="71">
        <v>619</v>
      </c>
      <c r="B623" s="66"/>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c r="AQ623" s="69"/>
      <c r="AR623" s="69"/>
      <c r="AS623" s="69"/>
      <c r="AT623" s="69"/>
      <c r="AU623" s="69"/>
      <c r="AV623" s="69"/>
      <c r="AW623" s="69"/>
      <c r="AX623" s="69"/>
      <c r="AY623" s="69"/>
    </row>
    <row r="624" spans="1:51">
      <c r="A624" s="71">
        <v>620</v>
      </c>
      <c r="B624" s="66"/>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c r="AQ624" s="69"/>
      <c r="AR624" s="69"/>
      <c r="AS624" s="69"/>
      <c r="AT624" s="69"/>
      <c r="AU624" s="69"/>
      <c r="AV624" s="69"/>
      <c r="AW624" s="69"/>
      <c r="AX624" s="69"/>
      <c r="AY624" s="69"/>
    </row>
    <row r="625" spans="1:51">
      <c r="A625" s="71">
        <v>621</v>
      </c>
      <c r="B625" s="66"/>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c r="AQ625" s="69"/>
      <c r="AR625" s="69"/>
      <c r="AS625" s="69"/>
      <c r="AT625" s="69"/>
      <c r="AU625" s="69"/>
      <c r="AV625" s="69"/>
      <c r="AW625" s="69"/>
      <c r="AX625" s="69"/>
      <c r="AY625" s="69"/>
    </row>
    <row r="626" spans="1:51">
      <c r="A626" s="71">
        <v>622</v>
      </c>
      <c r="B626" s="66"/>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c r="AL626" s="69"/>
      <c r="AM626" s="69"/>
      <c r="AN626" s="69"/>
      <c r="AO626" s="69"/>
      <c r="AP626" s="69"/>
      <c r="AQ626" s="69"/>
      <c r="AR626" s="69"/>
      <c r="AS626" s="69"/>
      <c r="AT626" s="69"/>
      <c r="AU626" s="69"/>
      <c r="AV626" s="69"/>
      <c r="AW626" s="69"/>
      <c r="AX626" s="69"/>
      <c r="AY626" s="69"/>
    </row>
    <row r="627" spans="1:51">
      <c r="A627" s="71">
        <v>623</v>
      </c>
      <c r="B627" s="66"/>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c r="AQ627" s="69"/>
      <c r="AR627" s="69"/>
      <c r="AS627" s="69"/>
      <c r="AT627" s="69"/>
      <c r="AU627" s="69"/>
      <c r="AV627" s="69"/>
      <c r="AW627" s="69"/>
      <c r="AX627" s="69"/>
      <c r="AY627" s="69"/>
    </row>
    <row r="628" spans="1:51">
      <c r="A628" s="71">
        <v>624</v>
      </c>
      <c r="B628" s="66"/>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c r="AQ628" s="69"/>
      <c r="AR628" s="69"/>
      <c r="AS628" s="69"/>
      <c r="AT628" s="69"/>
      <c r="AU628" s="69"/>
      <c r="AV628" s="69"/>
      <c r="AW628" s="69"/>
      <c r="AX628" s="69"/>
      <c r="AY628" s="69"/>
    </row>
    <row r="629" spans="1:51">
      <c r="A629" s="71">
        <v>625</v>
      </c>
      <c r="B629" s="66"/>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c r="AQ629" s="69"/>
      <c r="AR629" s="69"/>
      <c r="AS629" s="69"/>
      <c r="AT629" s="69"/>
      <c r="AU629" s="69"/>
      <c r="AV629" s="69"/>
      <c r="AW629" s="69"/>
      <c r="AX629" s="69"/>
      <c r="AY629" s="69"/>
    </row>
    <row r="630" spans="1:51">
      <c r="A630" s="71">
        <v>626</v>
      </c>
      <c r="B630" s="66"/>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c r="AL630" s="69"/>
      <c r="AM630" s="69"/>
      <c r="AN630" s="69"/>
      <c r="AO630" s="69"/>
      <c r="AP630" s="69"/>
      <c r="AQ630" s="69"/>
      <c r="AR630" s="69"/>
      <c r="AS630" s="69"/>
      <c r="AT630" s="69"/>
      <c r="AU630" s="69"/>
      <c r="AV630" s="69"/>
      <c r="AW630" s="69"/>
      <c r="AX630" s="69"/>
      <c r="AY630" s="69"/>
    </row>
    <row r="631" spans="1:51">
      <c r="A631" s="71">
        <v>627</v>
      </c>
      <c r="B631" s="66"/>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c r="AL631" s="69"/>
      <c r="AM631" s="69"/>
      <c r="AN631" s="69"/>
      <c r="AO631" s="69"/>
      <c r="AP631" s="69"/>
      <c r="AQ631" s="69"/>
      <c r="AR631" s="69"/>
      <c r="AS631" s="69"/>
      <c r="AT631" s="69"/>
      <c r="AU631" s="69"/>
      <c r="AV631" s="69"/>
      <c r="AW631" s="69"/>
      <c r="AX631" s="69"/>
      <c r="AY631" s="69"/>
    </row>
    <row r="632" spans="1:51">
      <c r="A632" s="71">
        <v>628</v>
      </c>
      <c r="B632" s="66"/>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c r="AQ632" s="69"/>
      <c r="AR632" s="69"/>
      <c r="AS632" s="69"/>
      <c r="AT632" s="69"/>
      <c r="AU632" s="69"/>
      <c r="AV632" s="69"/>
      <c r="AW632" s="69"/>
      <c r="AX632" s="69"/>
      <c r="AY632" s="69"/>
    </row>
    <row r="633" spans="1:51">
      <c r="A633" s="71">
        <v>629</v>
      </c>
      <c r="B633" s="66"/>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c r="AQ633" s="69"/>
      <c r="AR633" s="69"/>
      <c r="AS633" s="69"/>
      <c r="AT633" s="69"/>
      <c r="AU633" s="69"/>
      <c r="AV633" s="69"/>
      <c r="AW633" s="69"/>
      <c r="AX633" s="69"/>
      <c r="AY633" s="69"/>
    </row>
    <row r="634" spans="1:51">
      <c r="A634" s="71">
        <v>630</v>
      </c>
      <c r="B634" s="66"/>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c r="AQ634" s="69"/>
      <c r="AR634" s="69"/>
      <c r="AS634" s="69"/>
      <c r="AT634" s="69"/>
      <c r="AU634" s="69"/>
      <c r="AV634" s="69"/>
      <c r="AW634" s="69"/>
      <c r="AX634" s="69"/>
      <c r="AY634" s="69"/>
    </row>
    <row r="635" spans="1:51">
      <c r="A635" s="71">
        <v>631</v>
      </c>
      <c r="B635" s="66"/>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c r="AQ635" s="69"/>
      <c r="AR635" s="69"/>
      <c r="AS635" s="69"/>
      <c r="AT635" s="69"/>
      <c r="AU635" s="69"/>
      <c r="AV635" s="69"/>
      <c r="AW635" s="69"/>
      <c r="AX635" s="69"/>
      <c r="AY635" s="69"/>
    </row>
    <row r="636" spans="1:51">
      <c r="A636" s="71">
        <v>632</v>
      </c>
      <c r="B636" s="66"/>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c r="AQ636" s="69"/>
      <c r="AR636" s="69"/>
      <c r="AS636" s="69"/>
      <c r="AT636" s="69"/>
      <c r="AU636" s="69"/>
      <c r="AV636" s="69"/>
      <c r="AW636" s="69"/>
      <c r="AX636" s="69"/>
      <c r="AY636" s="69"/>
    </row>
    <row r="637" spans="1:51">
      <c r="A637" s="71">
        <v>633</v>
      </c>
      <c r="B637" s="66"/>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c r="AQ637" s="69"/>
      <c r="AR637" s="69"/>
      <c r="AS637" s="69"/>
      <c r="AT637" s="69"/>
      <c r="AU637" s="69"/>
      <c r="AV637" s="69"/>
      <c r="AW637" s="69"/>
      <c r="AX637" s="69"/>
      <c r="AY637" s="69"/>
    </row>
    <row r="638" spans="1:51">
      <c r="A638" s="71">
        <v>634</v>
      </c>
      <c r="B638" s="66"/>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c r="AQ638" s="69"/>
      <c r="AR638" s="69"/>
      <c r="AS638" s="69"/>
      <c r="AT638" s="69"/>
      <c r="AU638" s="69"/>
      <c r="AV638" s="69"/>
      <c r="AW638" s="69"/>
      <c r="AX638" s="69"/>
      <c r="AY638" s="69"/>
    </row>
    <row r="639" spans="1:51">
      <c r="A639" s="71">
        <v>635</v>
      </c>
      <c r="B639" s="66"/>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c r="AQ639" s="69"/>
      <c r="AR639" s="69"/>
      <c r="AS639" s="69"/>
      <c r="AT639" s="69"/>
      <c r="AU639" s="69"/>
      <c r="AV639" s="69"/>
      <c r="AW639" s="69"/>
      <c r="AX639" s="69"/>
      <c r="AY639" s="69"/>
    </row>
    <row r="640" spans="1:51">
      <c r="A640" s="71">
        <v>636</v>
      </c>
      <c r="B640" s="66"/>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c r="AQ640" s="69"/>
      <c r="AR640" s="69"/>
      <c r="AS640" s="69"/>
      <c r="AT640" s="69"/>
      <c r="AU640" s="69"/>
      <c r="AV640" s="69"/>
      <c r="AW640" s="69"/>
      <c r="AX640" s="69"/>
      <c r="AY640" s="69"/>
    </row>
    <row r="641" spans="1:51">
      <c r="A641" s="71">
        <v>637</v>
      </c>
      <c r="B641" s="66"/>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c r="AQ641" s="69"/>
      <c r="AR641" s="69"/>
      <c r="AS641" s="69"/>
      <c r="AT641" s="69"/>
      <c r="AU641" s="69"/>
      <c r="AV641" s="69"/>
      <c r="AW641" s="69"/>
      <c r="AX641" s="69"/>
      <c r="AY641" s="69"/>
    </row>
    <row r="642" spans="1:51">
      <c r="A642" s="71">
        <v>638</v>
      </c>
      <c r="B642" s="66"/>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c r="AQ642" s="69"/>
      <c r="AR642" s="69"/>
      <c r="AS642" s="69"/>
      <c r="AT642" s="69"/>
      <c r="AU642" s="69"/>
      <c r="AV642" s="69"/>
      <c r="AW642" s="69"/>
      <c r="AX642" s="69"/>
      <c r="AY642" s="69"/>
    </row>
    <row r="643" spans="1:51">
      <c r="A643" s="71">
        <v>639</v>
      </c>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c r="AQ643" s="69"/>
      <c r="AR643" s="69"/>
      <c r="AS643" s="69"/>
      <c r="AT643" s="69"/>
      <c r="AU643" s="69"/>
      <c r="AV643" s="69"/>
      <c r="AW643" s="69"/>
      <c r="AX643" s="69"/>
      <c r="AY643" s="69"/>
    </row>
    <row r="644" spans="1:51">
      <c r="A644" s="71">
        <v>640</v>
      </c>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c r="AQ644" s="69"/>
      <c r="AR644" s="69"/>
      <c r="AS644" s="69"/>
      <c r="AT644" s="69"/>
      <c r="AU644" s="69"/>
      <c r="AV644" s="69"/>
      <c r="AW644" s="69"/>
      <c r="AX644" s="69"/>
      <c r="AY644" s="69"/>
    </row>
    <row r="645" spans="1:51">
      <c r="A645" s="71">
        <v>641</v>
      </c>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c r="AL645" s="69"/>
      <c r="AM645" s="69"/>
      <c r="AN645" s="69"/>
      <c r="AO645" s="69"/>
      <c r="AP645" s="69"/>
      <c r="AQ645" s="69"/>
      <c r="AR645" s="69"/>
      <c r="AS645" s="69"/>
      <c r="AT645" s="69"/>
      <c r="AU645" s="69"/>
      <c r="AV645" s="69"/>
      <c r="AW645" s="69"/>
      <c r="AX645" s="69"/>
      <c r="AY645" s="69"/>
    </row>
    <row r="646" spans="1:51">
      <c r="A646" s="71">
        <v>642</v>
      </c>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c r="AQ646" s="69"/>
      <c r="AR646" s="69"/>
      <c r="AS646" s="69"/>
      <c r="AT646" s="69"/>
      <c r="AU646" s="69"/>
      <c r="AV646" s="69"/>
      <c r="AW646" s="69"/>
      <c r="AX646" s="69"/>
      <c r="AY646" s="69"/>
    </row>
    <row r="647" spans="1:51">
      <c r="A647" s="71">
        <v>643</v>
      </c>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69"/>
      <c r="AM647" s="69"/>
      <c r="AN647" s="69"/>
      <c r="AO647" s="69"/>
      <c r="AP647" s="69"/>
      <c r="AQ647" s="69"/>
      <c r="AR647" s="69"/>
      <c r="AS647" s="69"/>
      <c r="AT647" s="69"/>
      <c r="AU647" s="69"/>
      <c r="AV647" s="69"/>
      <c r="AW647" s="69"/>
      <c r="AX647" s="69"/>
      <c r="AY647" s="69"/>
    </row>
    <row r="648" spans="1:51">
      <c r="A648" s="71">
        <v>644</v>
      </c>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c r="AQ648" s="69"/>
      <c r="AR648" s="69"/>
      <c r="AS648" s="69"/>
      <c r="AT648" s="69"/>
      <c r="AU648" s="69"/>
      <c r="AV648" s="69"/>
      <c r="AW648" s="69"/>
      <c r="AX648" s="69"/>
      <c r="AY648" s="69"/>
    </row>
    <row r="649" spans="1:51">
      <c r="A649" s="71">
        <v>645</v>
      </c>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69"/>
      <c r="AQ649" s="69"/>
      <c r="AR649" s="69"/>
      <c r="AS649" s="69"/>
      <c r="AT649" s="69"/>
      <c r="AU649" s="69"/>
      <c r="AV649" s="69"/>
      <c r="AW649" s="69"/>
      <c r="AX649" s="69"/>
      <c r="AY649" s="69"/>
    </row>
    <row r="650" spans="1:51">
      <c r="A650" s="71">
        <v>646</v>
      </c>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c r="AL650" s="69"/>
      <c r="AM650" s="69"/>
      <c r="AN650" s="69"/>
      <c r="AO650" s="69"/>
      <c r="AP650" s="69"/>
      <c r="AQ650" s="69"/>
      <c r="AR650" s="69"/>
      <c r="AS650" s="69"/>
      <c r="AT650" s="69"/>
      <c r="AU650" s="69"/>
      <c r="AV650" s="69"/>
      <c r="AW650" s="69"/>
      <c r="AX650" s="69"/>
      <c r="AY650" s="69"/>
    </row>
    <row r="651" spans="1:51">
      <c r="A651" s="71">
        <v>647</v>
      </c>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c r="AL651" s="69"/>
      <c r="AM651" s="69"/>
      <c r="AN651" s="69"/>
      <c r="AO651" s="69"/>
      <c r="AP651" s="69"/>
      <c r="AQ651" s="69"/>
      <c r="AR651" s="69"/>
      <c r="AS651" s="69"/>
      <c r="AT651" s="69"/>
      <c r="AU651" s="69"/>
      <c r="AV651" s="69"/>
      <c r="AW651" s="69"/>
      <c r="AX651" s="69"/>
      <c r="AY651" s="69"/>
    </row>
    <row r="652" spans="1:51">
      <c r="A652" s="71">
        <v>648</v>
      </c>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c r="AQ652" s="69"/>
      <c r="AR652" s="69"/>
      <c r="AS652" s="69"/>
      <c r="AT652" s="69"/>
      <c r="AU652" s="69"/>
      <c r="AV652" s="69"/>
      <c r="AW652" s="69"/>
      <c r="AX652" s="69"/>
      <c r="AY652" s="69"/>
    </row>
    <row r="653" spans="1:51">
      <c r="A653" s="71">
        <v>649</v>
      </c>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c r="AQ653" s="69"/>
      <c r="AR653" s="69"/>
      <c r="AS653" s="69"/>
      <c r="AT653" s="69"/>
      <c r="AU653" s="69"/>
      <c r="AV653" s="69"/>
      <c r="AW653" s="69"/>
      <c r="AX653" s="69"/>
      <c r="AY653" s="69"/>
    </row>
    <row r="654" spans="1:51">
      <c r="A654" s="71">
        <v>650</v>
      </c>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c r="AQ654" s="69"/>
      <c r="AR654" s="69"/>
      <c r="AS654" s="69"/>
      <c r="AT654" s="69"/>
      <c r="AU654" s="69"/>
      <c r="AV654" s="69"/>
      <c r="AW654" s="69"/>
      <c r="AX654" s="69"/>
      <c r="AY654" s="69"/>
    </row>
    <row r="655" spans="1:51">
      <c r="A655" s="71">
        <v>651</v>
      </c>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c r="AL655" s="69"/>
      <c r="AM655" s="69"/>
      <c r="AN655" s="69"/>
      <c r="AO655" s="69"/>
      <c r="AP655" s="69"/>
      <c r="AQ655" s="69"/>
      <c r="AR655" s="69"/>
      <c r="AS655" s="69"/>
      <c r="AT655" s="69"/>
      <c r="AU655" s="69"/>
      <c r="AV655" s="69"/>
      <c r="AW655" s="69"/>
      <c r="AX655" s="69"/>
      <c r="AY655" s="69"/>
    </row>
    <row r="656" spans="1:51">
      <c r="A656" s="71">
        <v>652</v>
      </c>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c r="AL656" s="69"/>
      <c r="AM656" s="69"/>
      <c r="AN656" s="69"/>
      <c r="AO656" s="69"/>
      <c r="AP656" s="69"/>
      <c r="AQ656" s="69"/>
      <c r="AR656" s="69"/>
      <c r="AS656" s="69"/>
      <c r="AT656" s="69"/>
      <c r="AU656" s="69"/>
      <c r="AV656" s="69"/>
      <c r="AW656" s="69"/>
      <c r="AX656" s="69"/>
      <c r="AY656" s="69"/>
    </row>
    <row r="657" spans="1:51">
      <c r="A657" s="71">
        <v>653</v>
      </c>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c r="AL657" s="69"/>
      <c r="AM657" s="69"/>
      <c r="AN657" s="69"/>
      <c r="AO657" s="69"/>
      <c r="AP657" s="69"/>
      <c r="AQ657" s="69"/>
      <c r="AR657" s="69"/>
      <c r="AS657" s="69"/>
      <c r="AT657" s="69"/>
      <c r="AU657" s="69"/>
      <c r="AV657" s="69"/>
      <c r="AW657" s="69"/>
      <c r="AX657" s="69"/>
      <c r="AY657" s="69"/>
    </row>
    <row r="658" spans="1:51">
      <c r="A658" s="71">
        <v>654</v>
      </c>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c r="AL658" s="69"/>
      <c r="AM658" s="69"/>
      <c r="AN658" s="69"/>
      <c r="AO658" s="69"/>
      <c r="AP658" s="69"/>
      <c r="AQ658" s="69"/>
      <c r="AR658" s="69"/>
      <c r="AS658" s="69"/>
      <c r="AT658" s="69"/>
      <c r="AU658" s="69"/>
      <c r="AV658" s="69"/>
      <c r="AW658" s="69"/>
      <c r="AX658" s="69"/>
      <c r="AY658" s="69"/>
    </row>
    <row r="659" spans="1:51">
      <c r="A659" s="71">
        <v>655</v>
      </c>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c r="AL659" s="69"/>
      <c r="AM659" s="69"/>
      <c r="AN659" s="69"/>
      <c r="AO659" s="69"/>
      <c r="AP659" s="69"/>
      <c r="AQ659" s="69"/>
      <c r="AR659" s="69"/>
      <c r="AS659" s="69"/>
      <c r="AT659" s="69"/>
      <c r="AU659" s="69"/>
      <c r="AV659" s="69"/>
      <c r="AW659" s="69"/>
      <c r="AX659" s="69"/>
      <c r="AY659" s="69"/>
    </row>
    <row r="660" spans="1:51">
      <c r="A660" s="71">
        <v>656</v>
      </c>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c r="AV660" s="69"/>
      <c r="AW660" s="69"/>
      <c r="AX660" s="69"/>
      <c r="AY660" s="69"/>
    </row>
    <row r="661" spans="1:51">
      <c r="A661" s="71">
        <v>657</v>
      </c>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c r="AQ661" s="69"/>
      <c r="AR661" s="69"/>
      <c r="AS661" s="69"/>
      <c r="AT661" s="69"/>
      <c r="AU661" s="69"/>
      <c r="AV661" s="69"/>
      <c r="AW661" s="69"/>
      <c r="AX661" s="69"/>
      <c r="AY661" s="69"/>
    </row>
    <row r="662" spans="1:51">
      <c r="A662" s="71">
        <v>658</v>
      </c>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69"/>
      <c r="AQ662" s="69"/>
      <c r="AR662" s="69"/>
      <c r="AS662" s="69"/>
      <c r="AT662" s="69"/>
      <c r="AU662" s="69"/>
      <c r="AV662" s="69"/>
      <c r="AW662" s="69"/>
      <c r="AX662" s="69"/>
      <c r="AY662" s="69"/>
    </row>
    <row r="663" spans="1:51">
      <c r="A663" s="71">
        <v>659</v>
      </c>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c r="AL663" s="69"/>
      <c r="AM663" s="69"/>
      <c r="AN663" s="69"/>
      <c r="AO663" s="69"/>
      <c r="AP663" s="69"/>
      <c r="AQ663" s="69"/>
      <c r="AR663" s="69"/>
      <c r="AS663" s="69"/>
      <c r="AT663" s="69"/>
      <c r="AU663" s="69"/>
      <c r="AV663" s="69"/>
      <c r="AW663" s="69"/>
      <c r="AX663" s="69"/>
      <c r="AY663" s="69"/>
    </row>
    <row r="664" spans="1:51">
      <c r="A664" s="71">
        <v>660</v>
      </c>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c r="AL664" s="69"/>
      <c r="AM664" s="69"/>
      <c r="AN664" s="69"/>
      <c r="AO664" s="69"/>
      <c r="AP664" s="69"/>
      <c r="AQ664" s="69"/>
      <c r="AR664" s="69"/>
      <c r="AS664" s="69"/>
      <c r="AT664" s="69"/>
      <c r="AU664" s="69"/>
      <c r="AV664" s="69"/>
      <c r="AW664" s="69"/>
      <c r="AX664" s="69"/>
      <c r="AY664" s="69"/>
    </row>
    <row r="665" spans="1:51">
      <c r="A665" s="71">
        <v>661</v>
      </c>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c r="AQ665" s="69"/>
      <c r="AR665" s="69"/>
      <c r="AS665" s="69"/>
      <c r="AT665" s="69"/>
      <c r="AU665" s="69"/>
      <c r="AV665" s="69"/>
      <c r="AW665" s="69"/>
      <c r="AX665" s="69"/>
      <c r="AY665" s="69"/>
    </row>
    <row r="666" spans="1:51">
      <c r="A666" s="71">
        <v>662</v>
      </c>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c r="AL666" s="69"/>
      <c r="AM666" s="69"/>
      <c r="AN666" s="69"/>
      <c r="AO666" s="69"/>
      <c r="AP666" s="69"/>
      <c r="AQ666" s="69"/>
      <c r="AR666" s="69"/>
      <c r="AS666" s="69"/>
      <c r="AT666" s="69"/>
      <c r="AU666" s="69"/>
      <c r="AV666" s="69"/>
      <c r="AW666" s="69"/>
      <c r="AX666" s="69"/>
      <c r="AY666" s="69"/>
    </row>
    <row r="667" spans="1:51">
      <c r="A667" s="71">
        <v>663</v>
      </c>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c r="AQ667" s="69"/>
      <c r="AR667" s="69"/>
      <c r="AS667" s="69"/>
      <c r="AT667" s="69"/>
      <c r="AU667" s="69"/>
      <c r="AV667" s="69"/>
      <c r="AW667" s="69"/>
      <c r="AX667" s="69"/>
      <c r="AY667" s="69"/>
    </row>
    <row r="668" spans="1:51">
      <c r="A668" s="71">
        <v>664</v>
      </c>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69"/>
      <c r="AQ668" s="69"/>
      <c r="AR668" s="69"/>
      <c r="AS668" s="69"/>
      <c r="AT668" s="69"/>
      <c r="AU668" s="69"/>
      <c r="AV668" s="69"/>
      <c r="AW668" s="69"/>
      <c r="AX668" s="69"/>
      <c r="AY668" s="69"/>
    </row>
    <row r="669" spans="1:51">
      <c r="A669" s="71">
        <v>665</v>
      </c>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c r="AL669" s="69"/>
      <c r="AM669" s="69"/>
      <c r="AN669" s="69"/>
      <c r="AO669" s="69"/>
      <c r="AP669" s="69"/>
      <c r="AQ669" s="69"/>
      <c r="AR669" s="69"/>
      <c r="AS669" s="69"/>
      <c r="AT669" s="69"/>
      <c r="AU669" s="69"/>
      <c r="AV669" s="69"/>
      <c r="AW669" s="69"/>
      <c r="AX669" s="69"/>
      <c r="AY669" s="69"/>
    </row>
    <row r="670" spans="1:51">
      <c r="A670" s="71">
        <v>666</v>
      </c>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c r="AQ670" s="69"/>
      <c r="AR670" s="69"/>
      <c r="AS670" s="69"/>
      <c r="AT670" s="69"/>
      <c r="AU670" s="69"/>
      <c r="AV670" s="69"/>
      <c r="AW670" s="69"/>
      <c r="AX670" s="69"/>
      <c r="AY670" s="69"/>
    </row>
    <row r="671" spans="1:51">
      <c r="A671" s="71">
        <v>667</v>
      </c>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c r="AL671" s="69"/>
      <c r="AM671" s="69"/>
      <c r="AN671" s="69"/>
      <c r="AO671" s="69"/>
      <c r="AP671" s="69"/>
      <c r="AQ671" s="69"/>
      <c r="AR671" s="69"/>
      <c r="AS671" s="69"/>
      <c r="AT671" s="69"/>
      <c r="AU671" s="69"/>
      <c r="AV671" s="69"/>
      <c r="AW671" s="69"/>
      <c r="AX671" s="69"/>
      <c r="AY671" s="69"/>
    </row>
    <row r="672" spans="1:51">
      <c r="A672" s="71">
        <v>668</v>
      </c>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69"/>
      <c r="AQ672" s="69"/>
      <c r="AR672" s="69"/>
      <c r="AS672" s="69"/>
      <c r="AT672" s="69"/>
      <c r="AU672" s="69"/>
      <c r="AV672" s="69"/>
      <c r="AW672" s="69"/>
      <c r="AX672" s="69"/>
      <c r="AY672" s="69"/>
    </row>
    <row r="673" spans="1:51">
      <c r="A673" s="71">
        <v>669</v>
      </c>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c r="AL673" s="69"/>
      <c r="AM673" s="69"/>
      <c r="AN673" s="69"/>
      <c r="AO673" s="69"/>
      <c r="AP673" s="69"/>
      <c r="AQ673" s="69"/>
      <c r="AR673" s="69"/>
      <c r="AS673" s="69"/>
      <c r="AT673" s="69"/>
      <c r="AU673" s="69"/>
      <c r="AV673" s="69"/>
      <c r="AW673" s="69"/>
      <c r="AX673" s="69"/>
      <c r="AY673" s="69"/>
    </row>
    <row r="674" spans="1:51">
      <c r="A674" s="71">
        <v>670</v>
      </c>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c r="AL674" s="69"/>
      <c r="AM674" s="69"/>
      <c r="AN674" s="69"/>
      <c r="AO674" s="69"/>
      <c r="AP674" s="69"/>
      <c r="AQ674" s="69"/>
      <c r="AR674" s="69"/>
      <c r="AS674" s="69"/>
      <c r="AT674" s="69"/>
      <c r="AU674" s="69"/>
      <c r="AV674" s="69"/>
      <c r="AW674" s="69"/>
      <c r="AX674" s="69"/>
      <c r="AY674" s="69"/>
    </row>
    <row r="675" spans="1:51">
      <c r="A675" s="71">
        <v>671</v>
      </c>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c r="AL675" s="69"/>
      <c r="AM675" s="69"/>
      <c r="AN675" s="69"/>
      <c r="AO675" s="69"/>
      <c r="AP675" s="69"/>
      <c r="AQ675" s="69"/>
      <c r="AR675" s="69"/>
      <c r="AS675" s="69"/>
      <c r="AT675" s="69"/>
      <c r="AU675" s="69"/>
      <c r="AV675" s="69"/>
      <c r="AW675" s="69"/>
      <c r="AX675" s="69"/>
      <c r="AY675" s="69"/>
    </row>
    <row r="676" spans="1:51">
      <c r="A676" s="71">
        <v>672</v>
      </c>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c r="AL676" s="69"/>
      <c r="AM676" s="69"/>
      <c r="AN676" s="69"/>
      <c r="AO676" s="69"/>
      <c r="AP676" s="69"/>
      <c r="AQ676" s="69"/>
      <c r="AR676" s="69"/>
      <c r="AS676" s="69"/>
      <c r="AT676" s="69"/>
      <c r="AU676" s="69"/>
      <c r="AV676" s="69"/>
      <c r="AW676" s="69"/>
      <c r="AX676" s="69"/>
      <c r="AY676" s="69"/>
    </row>
    <row r="677" spans="1:51">
      <c r="A677" s="71">
        <v>673</v>
      </c>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row>
    <row r="678" spans="1:51">
      <c r="A678" s="71">
        <v>674</v>
      </c>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c r="AL678" s="69"/>
      <c r="AM678" s="69"/>
      <c r="AN678" s="69"/>
      <c r="AO678" s="69"/>
      <c r="AP678" s="69"/>
      <c r="AQ678" s="69"/>
      <c r="AR678" s="69"/>
      <c r="AS678" s="69"/>
      <c r="AT678" s="69"/>
      <c r="AU678" s="69"/>
      <c r="AV678" s="69"/>
      <c r="AW678" s="69"/>
      <c r="AX678" s="69"/>
      <c r="AY678" s="69"/>
    </row>
    <row r="679" spans="1:51">
      <c r="A679" s="71">
        <v>675</v>
      </c>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69"/>
      <c r="AQ679" s="69"/>
      <c r="AR679" s="69"/>
      <c r="AS679" s="69"/>
      <c r="AT679" s="69"/>
      <c r="AU679" s="69"/>
      <c r="AV679" s="69"/>
      <c r="AW679" s="69"/>
      <c r="AX679" s="69"/>
      <c r="AY679" s="69"/>
    </row>
    <row r="680" spans="1:51">
      <c r="A680" s="71">
        <v>676</v>
      </c>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c r="AL680" s="69"/>
      <c r="AM680" s="69"/>
      <c r="AN680" s="69"/>
      <c r="AO680" s="69"/>
      <c r="AP680" s="69"/>
      <c r="AQ680" s="69"/>
      <c r="AR680" s="69"/>
      <c r="AS680" s="69"/>
      <c r="AT680" s="69"/>
      <c r="AU680" s="69"/>
      <c r="AV680" s="69"/>
      <c r="AW680" s="69"/>
      <c r="AX680" s="69"/>
      <c r="AY680" s="69"/>
    </row>
    <row r="681" spans="1:51">
      <c r="A681" s="71">
        <v>677</v>
      </c>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c r="AQ681" s="69"/>
      <c r="AR681" s="69"/>
      <c r="AS681" s="69"/>
      <c r="AT681" s="69"/>
      <c r="AU681" s="69"/>
      <c r="AV681" s="69"/>
      <c r="AW681" s="69"/>
      <c r="AX681" s="69"/>
      <c r="AY681" s="69"/>
    </row>
    <row r="682" spans="1:51">
      <c r="A682" s="71">
        <v>678</v>
      </c>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c r="AL682" s="69"/>
      <c r="AM682" s="69"/>
      <c r="AN682" s="69"/>
      <c r="AO682" s="69"/>
      <c r="AP682" s="69"/>
      <c r="AQ682" s="69"/>
      <c r="AR682" s="69"/>
      <c r="AS682" s="69"/>
      <c r="AT682" s="69"/>
      <c r="AU682" s="69"/>
      <c r="AV682" s="69"/>
      <c r="AW682" s="69"/>
      <c r="AX682" s="69"/>
      <c r="AY682" s="69"/>
    </row>
    <row r="683" spans="1:51">
      <c r="A683" s="71">
        <v>679</v>
      </c>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c r="AL683" s="69"/>
      <c r="AM683" s="69"/>
      <c r="AN683" s="69"/>
      <c r="AO683" s="69"/>
      <c r="AP683" s="69"/>
      <c r="AQ683" s="69"/>
      <c r="AR683" s="69"/>
      <c r="AS683" s="69"/>
      <c r="AT683" s="69"/>
      <c r="AU683" s="69"/>
      <c r="AV683" s="69"/>
      <c r="AW683" s="69"/>
      <c r="AX683" s="69"/>
      <c r="AY683" s="69"/>
    </row>
    <row r="684" spans="1:51">
      <c r="A684" s="71">
        <v>680</v>
      </c>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c r="AL684" s="69"/>
      <c r="AM684" s="69"/>
      <c r="AN684" s="69"/>
      <c r="AO684" s="69"/>
      <c r="AP684" s="69"/>
      <c r="AQ684" s="69"/>
      <c r="AR684" s="69"/>
      <c r="AS684" s="69"/>
      <c r="AT684" s="69"/>
      <c r="AU684" s="69"/>
      <c r="AV684" s="69"/>
      <c r="AW684" s="69"/>
      <c r="AX684" s="69"/>
      <c r="AY684" s="69"/>
    </row>
    <row r="685" spans="1:51">
      <c r="A685" s="71">
        <v>681</v>
      </c>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c r="AL685" s="69"/>
      <c r="AM685" s="69"/>
      <c r="AN685" s="69"/>
      <c r="AO685" s="69"/>
      <c r="AP685" s="69"/>
      <c r="AQ685" s="69"/>
      <c r="AR685" s="69"/>
      <c r="AS685" s="69"/>
      <c r="AT685" s="69"/>
      <c r="AU685" s="69"/>
      <c r="AV685" s="69"/>
      <c r="AW685" s="69"/>
      <c r="AX685" s="69"/>
      <c r="AY685" s="69"/>
    </row>
    <row r="686" spans="1:51">
      <c r="A686" s="71">
        <v>682</v>
      </c>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c r="AQ686" s="69"/>
      <c r="AR686" s="69"/>
      <c r="AS686" s="69"/>
      <c r="AT686" s="69"/>
      <c r="AU686" s="69"/>
      <c r="AV686" s="69"/>
      <c r="AW686" s="69"/>
      <c r="AX686" s="69"/>
      <c r="AY686" s="69"/>
    </row>
    <row r="687" spans="1:51">
      <c r="A687" s="71">
        <v>683</v>
      </c>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c r="AQ687" s="69"/>
      <c r="AR687" s="69"/>
      <c r="AS687" s="69"/>
      <c r="AT687" s="69"/>
      <c r="AU687" s="69"/>
      <c r="AV687" s="69"/>
      <c r="AW687" s="69"/>
      <c r="AX687" s="69"/>
      <c r="AY687" s="69"/>
    </row>
    <row r="688" spans="1:51">
      <c r="A688" s="23"/>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ポートフォリオ</vt:lpstr>
      <vt:lpstr>【協議会】調査</vt:lpstr>
      <vt:lpstr>【地域】調査</vt:lpstr>
      <vt:lpstr>【保護者】調査</vt:lpstr>
      <vt:lpstr>【教職員】調査</vt:lpstr>
      <vt:lpstr>【児童・生徒】調査</vt:lpstr>
      <vt:lpstr>ポートフォリオ!Print_Area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MURC</dc:creator>
  <cp:lastModifiedBy>MURC</cp:lastModifiedBy>
  <cp:lastPrinted>2022-03-10T11:33:07Z</cp:lastPrinted>
  <dcterms:created xsi:type="dcterms:W3CDTF">2020-01-21T03:00:37Z</dcterms:created>
  <dcterms:modified xsi:type="dcterms:W3CDTF">2023-03-09T06:30:26Z</dcterms:modified>
</cp:coreProperties>
</file>